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honlapra rendeletek 2021\"/>
    </mc:Choice>
  </mc:AlternateContent>
  <xr:revisionPtr revIDLastSave="0" documentId="8_{6135B239-B9B6-4F8D-8688-8706640537B2}" xr6:coauthVersionLast="36" xr6:coauthVersionMax="36" xr10:uidLastSave="{00000000-0000-0000-0000-000000000000}"/>
  <bookViews>
    <workbookView xWindow="32760" yWindow="32760" windowWidth="28800" windowHeight="12435" activeTab="5" xr2:uid="{00000000-000D-0000-FFFF-FFFF00000000}"/>
  </bookViews>
  <sheets>
    <sheet name="1. mell." sheetId="24" r:id="rId1"/>
    <sheet name="2. mell." sheetId="4" r:id="rId2"/>
    <sheet name="3. mell." sheetId="5" r:id="rId3"/>
    <sheet name="4. mell." sheetId="8" r:id="rId4"/>
    <sheet name="5. mell." sheetId="9" r:id="rId5"/>
    <sheet name="6. mell." sheetId="10" r:id="rId6"/>
    <sheet name="7. mell" sheetId="11" r:id="rId7"/>
    <sheet name="8. mell." sheetId="12" r:id="rId8"/>
    <sheet name="9 mell" sheetId="25" r:id="rId9"/>
    <sheet name="10. mell." sheetId="28" r:id="rId10"/>
    <sheet name="11.1 mell" sheetId="13" r:id="rId11"/>
    <sheet name="11.2" sheetId="14" r:id="rId12"/>
    <sheet name="11.3" sheetId="15" r:id="rId13"/>
    <sheet name="11.4" sheetId="16" r:id="rId14"/>
    <sheet name="11.5" sheetId="17" r:id="rId15"/>
    <sheet name="11.6" sheetId="18" r:id="rId16"/>
    <sheet name="12. mell" sheetId="19" r:id="rId17"/>
    <sheet name="13. mell" sheetId="20" r:id="rId18"/>
    <sheet name="14. mell" sheetId="21" r:id="rId19"/>
    <sheet name="15.mell" sheetId="22" r:id="rId20"/>
    <sheet name="16. mell" sheetId="26" r:id="rId21"/>
    <sheet name="17. mell" sheetId="27" r:id="rId22"/>
    <sheet name="18. mell" sheetId="29" r:id="rId23"/>
  </sheets>
  <definedNames>
    <definedName name="adat">'18. mell'!$A$7:$AU$118</definedName>
    <definedName name="_xlnm.Print_Titles" localSheetId="9">'10. mell.'!$6:$6</definedName>
    <definedName name="_xlnm.Print_Titles" localSheetId="16">'12. mell'!$2:$3</definedName>
    <definedName name="_xlnm.Print_Titles" localSheetId="22">'18. mell'!$2:$6</definedName>
    <definedName name="_xlnm.Print_Titles" localSheetId="1">'2. mell.'!$1:$1</definedName>
    <definedName name="_xlnm.Print_Titles" localSheetId="2">'3. mell.'!$2:$2</definedName>
    <definedName name="_xlnm.Print_Titles" localSheetId="3">'4. mell.'!$A:$B</definedName>
    <definedName name="_xlnm.Print_Titles" localSheetId="4">'5. mell.'!$A:$B</definedName>
    <definedName name="_xlnm.Print_Area" localSheetId="0">'1. mell.'!$A$1:$E$26</definedName>
    <definedName name="_xlnm.Print_Area" localSheetId="20">'16. mell'!$A$1:$F$40</definedName>
    <definedName name="_xlnm.Print_Area" localSheetId="8">'9 mell'!$A$1:$F$25</definedName>
  </definedNames>
  <calcPr calcId="191029"/>
</workbook>
</file>

<file path=xl/calcChain.xml><?xml version="1.0" encoding="utf-8"?>
<calcChain xmlns="http://schemas.openxmlformats.org/spreadsheetml/2006/main">
  <c r="E39" i="26" l="1"/>
  <c r="E40" i="26" s="1"/>
  <c r="F106" i="28"/>
  <c r="D39" i="26"/>
  <c r="E116" i="28"/>
  <c r="D116" i="28"/>
  <c r="C116" i="28"/>
  <c r="E105" i="28"/>
  <c r="D105" i="28"/>
  <c r="C105" i="28"/>
  <c r="E94" i="28"/>
  <c r="D94" i="28"/>
  <c r="C94" i="28"/>
  <c r="E83" i="28"/>
  <c r="D83" i="28"/>
  <c r="C83" i="28"/>
  <c r="E72" i="28"/>
  <c r="D72" i="28"/>
  <c r="C72" i="28"/>
  <c r="E61" i="28"/>
  <c r="F61" i="28" s="1"/>
  <c r="D61" i="28"/>
  <c r="C61" i="28"/>
  <c r="F56" i="28"/>
  <c r="F52" i="28"/>
  <c r="E50" i="28"/>
  <c r="D50" i="28"/>
  <c r="C50" i="28"/>
  <c r="F42" i="28"/>
  <c r="E39" i="28"/>
  <c r="D39" i="28"/>
  <c r="F39" i="28" s="1"/>
  <c r="C39" i="28"/>
  <c r="F37" i="28"/>
  <c r="F36" i="28"/>
  <c r="F35" i="28"/>
  <c r="D28" i="28"/>
  <c r="C28" i="28"/>
  <c r="D17" i="28"/>
  <c r="C17" i="28"/>
  <c r="F33" i="27"/>
  <c r="D32" i="27"/>
  <c r="F32" i="27" s="1"/>
  <c r="D31" i="27"/>
  <c r="D30" i="27"/>
  <c r="D29" i="27"/>
  <c r="D28" i="27"/>
  <c r="C34" i="27"/>
  <c r="D26" i="27"/>
  <c r="E24" i="27"/>
  <c r="D24" i="27"/>
  <c r="C24" i="27"/>
  <c r="F23" i="27"/>
  <c r="F19" i="27"/>
  <c r="F16" i="27"/>
  <c r="F13" i="27"/>
  <c r="F10" i="27"/>
  <c r="C39" i="26"/>
  <c r="C40" i="26" s="1"/>
  <c r="F38" i="26"/>
  <c r="F31" i="26"/>
  <c r="F30" i="26"/>
  <c r="F29" i="26"/>
  <c r="D26" i="26"/>
  <c r="C26" i="26"/>
  <c r="E25" i="26"/>
  <c r="D23" i="26"/>
  <c r="C23" i="26"/>
  <c r="E16" i="26"/>
  <c r="E22" i="26" s="1"/>
  <c r="D16" i="26"/>
  <c r="C16" i="26"/>
  <c r="E14" i="26"/>
  <c r="D14" i="26"/>
  <c r="C14" i="26"/>
  <c r="E7" i="26"/>
  <c r="F7" i="26" s="1"/>
  <c r="D7" i="26"/>
  <c r="C7" i="26"/>
  <c r="F6" i="26"/>
  <c r="C19" i="25"/>
  <c r="C20" i="25" s="1"/>
  <c r="C25" i="25" s="1"/>
  <c r="E24" i="25"/>
  <c r="D24" i="25"/>
  <c r="C24" i="25"/>
  <c r="F21" i="25"/>
  <c r="E19" i="25"/>
  <c r="D19" i="25"/>
  <c r="F19" i="25" s="1"/>
  <c r="F17" i="25"/>
  <c r="F16" i="25"/>
  <c r="E15" i="25"/>
  <c r="D15" i="25"/>
  <c r="C15" i="25"/>
  <c r="F13" i="25"/>
  <c r="E12" i="25"/>
  <c r="D12" i="25"/>
  <c r="F12" i="25" s="1"/>
  <c r="C12" i="25"/>
  <c r="F11" i="25"/>
  <c r="F10" i="25"/>
  <c r="F8" i="25"/>
  <c r="D28" i="5"/>
  <c r="E28" i="5"/>
  <c r="F28" i="5" s="1"/>
  <c r="C28" i="5"/>
  <c r="D82" i="4"/>
  <c r="E82" i="4"/>
  <c r="C82" i="4"/>
  <c r="F79" i="4"/>
  <c r="F80" i="4"/>
  <c r="F81" i="4"/>
  <c r="D60" i="5"/>
  <c r="E60" i="5"/>
  <c r="C60" i="5"/>
  <c r="F55" i="5"/>
  <c r="F56" i="5"/>
  <c r="F58" i="5"/>
  <c r="F59" i="5"/>
  <c r="F4" i="5"/>
  <c r="F5" i="5"/>
  <c r="F6" i="5"/>
  <c r="F7" i="5"/>
  <c r="F8" i="5"/>
  <c r="F9" i="5"/>
  <c r="F14" i="5"/>
  <c r="F15" i="5"/>
  <c r="F17" i="5"/>
  <c r="F18" i="5"/>
  <c r="F22" i="5"/>
  <c r="F24" i="5"/>
  <c r="F26" i="5"/>
  <c r="F29" i="5"/>
  <c r="F32" i="5"/>
  <c r="F33" i="5"/>
  <c r="F34" i="5"/>
  <c r="F36" i="5"/>
  <c r="F39" i="5"/>
  <c r="F40" i="5"/>
  <c r="F43" i="5"/>
  <c r="F44" i="5"/>
  <c r="F45" i="5"/>
  <c r="F46" i="5"/>
  <c r="F48" i="5"/>
  <c r="F50" i="5"/>
  <c r="F51" i="5"/>
  <c r="F53" i="5"/>
  <c r="F54" i="5"/>
  <c r="F3" i="5"/>
  <c r="F3" i="4"/>
  <c r="F4" i="4"/>
  <c r="F5" i="4"/>
  <c r="F6" i="4"/>
  <c r="F7" i="4"/>
  <c r="F8" i="4"/>
  <c r="F9" i="4"/>
  <c r="F10" i="4"/>
  <c r="F11" i="4"/>
  <c r="F12" i="4"/>
  <c r="F13" i="4"/>
  <c r="F14" i="4"/>
  <c r="F15" i="4"/>
  <c r="F16" i="4"/>
  <c r="F17" i="4"/>
  <c r="F22" i="4"/>
  <c r="F23" i="4"/>
  <c r="F24" i="4"/>
  <c r="F25" i="4"/>
  <c r="F26" i="4"/>
  <c r="F27" i="4"/>
  <c r="F28" i="4"/>
  <c r="F29" i="4"/>
  <c r="F30" i="4"/>
  <c r="F31" i="4"/>
  <c r="F32" i="4"/>
  <c r="F33" i="4"/>
  <c r="F35" i="4"/>
  <c r="F36" i="4"/>
  <c r="F37" i="4"/>
  <c r="F38" i="4"/>
  <c r="F39" i="4"/>
  <c r="F40" i="4"/>
  <c r="F41" i="4"/>
  <c r="F42" i="4"/>
  <c r="F43" i="4"/>
  <c r="F44" i="4"/>
  <c r="F45" i="4"/>
  <c r="F46" i="4"/>
  <c r="F48" i="4"/>
  <c r="F51" i="4"/>
  <c r="F52" i="4"/>
  <c r="F53" i="4"/>
  <c r="F54" i="4"/>
  <c r="F58" i="4"/>
  <c r="F60" i="4"/>
  <c r="F63" i="4"/>
  <c r="F64" i="4"/>
  <c r="F65" i="4"/>
  <c r="F66" i="4"/>
  <c r="F67" i="4"/>
  <c r="F68" i="4"/>
  <c r="F69" i="4"/>
  <c r="F70" i="4"/>
  <c r="F71" i="4"/>
  <c r="F72" i="4"/>
  <c r="F73" i="4"/>
  <c r="F74" i="4"/>
  <c r="F75" i="4"/>
  <c r="F77" i="4"/>
  <c r="F78" i="4"/>
  <c r="F2" i="4"/>
  <c r="E25" i="24"/>
  <c r="D24" i="24"/>
  <c r="D26" i="24" s="1"/>
  <c r="C24" i="24"/>
  <c r="B24" i="24"/>
  <c r="B26" i="24" s="1"/>
  <c r="E23" i="24"/>
  <c r="E22" i="24"/>
  <c r="E21" i="24"/>
  <c r="E20" i="24"/>
  <c r="E19" i="24"/>
  <c r="E18" i="24"/>
  <c r="E17" i="24"/>
  <c r="E15" i="24"/>
  <c r="D14" i="24"/>
  <c r="D16" i="24" s="1"/>
  <c r="C14" i="24"/>
  <c r="C16" i="24" s="1"/>
  <c r="B14" i="24"/>
  <c r="B16" i="24" s="1"/>
  <c r="E13" i="24"/>
  <c r="E12" i="24"/>
  <c r="E11" i="24"/>
  <c r="E10" i="24"/>
  <c r="E9" i="24"/>
  <c r="E8" i="24"/>
  <c r="E7" i="24"/>
  <c r="E6" i="24"/>
  <c r="D20" i="25"/>
  <c r="F15" i="25"/>
  <c r="E20" i="25"/>
  <c r="E25" i="25" s="1"/>
  <c r="F25" i="25" s="1"/>
  <c r="F24" i="25"/>
  <c r="D25" i="25"/>
  <c r="F82" i="4"/>
  <c r="F50" i="28"/>
  <c r="F27" i="27"/>
  <c r="E34" i="27"/>
  <c r="D40" i="26" l="1"/>
  <c r="F40" i="26" s="1"/>
  <c r="D34" i="27"/>
  <c r="F34" i="27"/>
  <c r="F20" i="25"/>
  <c r="F39" i="26"/>
  <c r="E24" i="24"/>
  <c r="F60" i="5"/>
  <c r="F24" i="27"/>
  <c r="E16" i="24"/>
  <c r="E14" i="24"/>
  <c r="C26" i="24"/>
  <c r="E26" i="24" s="1"/>
</calcChain>
</file>

<file path=xl/sharedStrings.xml><?xml version="1.0" encoding="utf-8"?>
<sst xmlns="http://schemas.openxmlformats.org/spreadsheetml/2006/main" count="1864" uniqueCount="1153">
  <si>
    <t>10</t>
  </si>
  <si>
    <t>01</t>
  </si>
  <si>
    <t>02</t>
  </si>
  <si>
    <t>03</t>
  </si>
  <si>
    <t>K9. Finanszírozási kiadások</t>
  </si>
  <si>
    <t>04</t>
  </si>
  <si>
    <t>B8. Finanszírozási bevételek</t>
  </si>
  <si>
    <t>08</t>
  </si>
  <si>
    <t>Megnevezés</t>
  </si>
  <si>
    <t>Eredeti előirányzat</t>
  </si>
  <si>
    <t>Módosított előirányzat</t>
  </si>
  <si>
    <t>Teljesítés</t>
  </si>
  <si>
    <t>Törvény szerinti illetmények, munkabérek (K1101)</t>
  </si>
  <si>
    <t>Normatív jutalmak (K1102)</t>
  </si>
  <si>
    <t>Készenléti, ügyeleti, helyettesítési díj, túlóra, túlszolgálat (K1104)</t>
  </si>
  <si>
    <t>06</t>
  </si>
  <si>
    <t>Jubileumi jutalom (K1106)</t>
  </si>
  <si>
    <t>07</t>
  </si>
  <si>
    <t>Béren kívüli juttatások (K1107)</t>
  </si>
  <si>
    <t>Ruházati költségtérítés (K1108)</t>
  </si>
  <si>
    <t>09</t>
  </si>
  <si>
    <t>Közlekedési költségtérítés (K1109)</t>
  </si>
  <si>
    <t>Egyéb költségtérítések (K1110)</t>
  </si>
  <si>
    <t>12</t>
  </si>
  <si>
    <t>Szociális támogatások (K1112)</t>
  </si>
  <si>
    <t>13</t>
  </si>
  <si>
    <t>15</t>
  </si>
  <si>
    <t>16</t>
  </si>
  <si>
    <t>Választott tisztségviselők juttatásai (K121)</t>
  </si>
  <si>
    <t>17</t>
  </si>
  <si>
    <t>Munkavégzésre irányuló egyéb jogviszonyban nem saját foglalkoztatottnak fizetett juttatások (K122)</t>
  </si>
  <si>
    <t>19</t>
  </si>
  <si>
    <t>20</t>
  </si>
  <si>
    <t>21</t>
  </si>
  <si>
    <t>22</t>
  </si>
  <si>
    <t>ebből: szociális hozzájárulási adó (K2)</t>
  </si>
  <si>
    <t>24</t>
  </si>
  <si>
    <t>ebből: egészségügyi hozzájárulás (K2)</t>
  </si>
  <si>
    <t>25</t>
  </si>
  <si>
    <t>ebből: táppénz hozzájárulás (K2)</t>
  </si>
  <si>
    <t>27</t>
  </si>
  <si>
    <t>ebből: munkáltatót terhelő személyi jövedelemadó (K2)</t>
  </si>
  <si>
    <t>28</t>
  </si>
  <si>
    <t>Szakmai anyagok beszerzése (K311)</t>
  </si>
  <si>
    <t>29</t>
  </si>
  <si>
    <t>Üzemeltetési anyagok beszerzése (K312)</t>
  </si>
  <si>
    <t>31</t>
  </si>
  <si>
    <t>32</t>
  </si>
  <si>
    <t>Informatikai szolgáltatások igénybevétele (K321)</t>
  </si>
  <si>
    <t>33</t>
  </si>
  <si>
    <t>Egyéb kommunikációs szolgáltatások (K322)</t>
  </si>
  <si>
    <t>34</t>
  </si>
  <si>
    <t>35</t>
  </si>
  <si>
    <t>Közüzemi díjak (K331)</t>
  </si>
  <si>
    <t>36</t>
  </si>
  <si>
    <t>Vásárolt élelmezés (K332)</t>
  </si>
  <si>
    <t>37</t>
  </si>
  <si>
    <t>39</t>
  </si>
  <si>
    <t>Karbantartási, kisjavítási szolgáltatások (K334)</t>
  </si>
  <si>
    <t>42</t>
  </si>
  <si>
    <t>Szakmai tevékenységet segítő szolgáltatások  (K336)</t>
  </si>
  <si>
    <t>43</t>
  </si>
  <si>
    <t>44</t>
  </si>
  <si>
    <t>ebből: biztosítási díjak (K337)</t>
  </si>
  <si>
    <t>45</t>
  </si>
  <si>
    <t>46</t>
  </si>
  <si>
    <t>Kiküldetések kiadásai (K341)</t>
  </si>
  <si>
    <t>47</t>
  </si>
  <si>
    <t>Reklám- és propagandakiadások (K342)</t>
  </si>
  <si>
    <t>48</t>
  </si>
  <si>
    <t>49</t>
  </si>
  <si>
    <t>Működési célú előzetesen felszámított általános forgalmi adó (K351)</t>
  </si>
  <si>
    <t>50</t>
  </si>
  <si>
    <t>Fizetendő általános forgalmi adó  (K352)</t>
  </si>
  <si>
    <t>51</t>
  </si>
  <si>
    <t>54</t>
  </si>
  <si>
    <t>58</t>
  </si>
  <si>
    <t>Egyéb dologi kiadások (K355)</t>
  </si>
  <si>
    <t>59</t>
  </si>
  <si>
    <t>60</t>
  </si>
  <si>
    <t>62</t>
  </si>
  <si>
    <t>72</t>
  </si>
  <si>
    <t>ebből: az egyéb pénzbeli és természetbeni gyermekvédelmi támogatások  (K42)</t>
  </si>
  <si>
    <t>115</t>
  </si>
  <si>
    <t>ebből: települési támogatás [Szoctv. 45. §], (K48)</t>
  </si>
  <si>
    <t>ebből: önkormányzat által saját hatáskörben (nem szociális és gyermekvédelmi előírások alapján) adott más ellátás (K48)</t>
  </si>
  <si>
    <t>123</t>
  </si>
  <si>
    <t>Egyéb elvonások, befizetések (K5023)</t>
  </si>
  <si>
    <t>148</t>
  </si>
  <si>
    <t>155</t>
  </si>
  <si>
    <t>ebből: helyi önkormányzatok és költségvetési szerveik (K506)</t>
  </si>
  <si>
    <t>ebből: társulások és költségvetési szerveik (K506)</t>
  </si>
  <si>
    <t>ebből: nemzetiségi önkormányzatok és költségvetési szerveik (K506)</t>
  </si>
  <si>
    <t>161</t>
  </si>
  <si>
    <t>ebből: háztartások (K508)</t>
  </si>
  <si>
    <t>176</t>
  </si>
  <si>
    <t>179</t>
  </si>
  <si>
    <t>ebből: egyéb civil szervezetek (K512)</t>
  </si>
  <si>
    <t>182</t>
  </si>
  <si>
    <t>ebből: állami többségi tulajdonú nem pénzügyi vállalkozások (K512)</t>
  </si>
  <si>
    <t>187</t>
  </si>
  <si>
    <t>Tartalékok (K513)</t>
  </si>
  <si>
    <t>192</t>
  </si>
  <si>
    <t>Informatikai eszközök beszerzése, létesítése (K63)</t>
  </si>
  <si>
    <t>Egyéb tárgyi eszközök beszerzése, létesítése (K64)</t>
  </si>
  <si>
    <t>Részesedések beszerzése (K65)</t>
  </si>
  <si>
    <t>Beruházási célú előzetesen felszámított általános forgalmi adó (K67)</t>
  </si>
  <si>
    <t>Ingatlanok felújítása (K71)</t>
  </si>
  <si>
    <t>Egyéb tárgyi eszközök felújítása  (K73)</t>
  </si>
  <si>
    <t>Felújítási célú előzetesen felszámított általános forgalmi adó (K74)</t>
  </si>
  <si>
    <t>ebből: egyházi jogi személyek (K89)</t>
  </si>
  <si>
    <t>Helyi önkormányzatok működésének általános támogatása (B111)</t>
  </si>
  <si>
    <t>Települési önkormányzatok szociális, gyermekjóléti  és gyermekétkeztetési feladatainak támogatása (B113)</t>
  </si>
  <si>
    <t>Települési önkormányzatok kulturális feladatainak támogatása (B114)</t>
  </si>
  <si>
    <t>05</t>
  </si>
  <si>
    <t>Működési célú költségvetési támogatások és kiegészítő támogatások (B115)</t>
  </si>
  <si>
    <t>Elszámolásból származó bevételek (B116)</t>
  </si>
  <si>
    <t>Önkormányzatok működési támogatásai (=01+…+06) (B11)</t>
  </si>
  <si>
    <t>ebből: központi kezelésű előirányzatok (B16)</t>
  </si>
  <si>
    <t>ebből: társadalombiztosítás pénzügyi alapjai (B16)</t>
  </si>
  <si>
    <t>38</t>
  </si>
  <si>
    <t>ebből: elkülönített állami pénzalapok (B16)</t>
  </si>
  <si>
    <t>ebből: helyi önkormányzatok és költségvetési szerveik (B16)</t>
  </si>
  <si>
    <t>68</t>
  </si>
  <si>
    <t>71</t>
  </si>
  <si>
    <t>ebből: fejezeti kezelésű előirányzatok EU-s programokra és azok hazai társfinanszírozása (B25)</t>
  </si>
  <si>
    <t>79</t>
  </si>
  <si>
    <t>ebből: építményadó  (B34)</t>
  </si>
  <si>
    <t>ebből: magánszemélyek kommunális adója (B34)</t>
  </si>
  <si>
    <t>ebből: telekadó (B34)</t>
  </si>
  <si>
    <t>ebből: állandó jelleggel végzett iparűzési tevékenység után fizetett helyi iparűzési adó (B351)</t>
  </si>
  <si>
    <t>ebből: belföldi gépjárművek adójának a helyi önkormányzatot megillető része (B354)</t>
  </si>
  <si>
    <t>ebből: tartózkodás után fizetett idegenforgalmi adó  (B355)</t>
  </si>
  <si>
    <t>167</t>
  </si>
  <si>
    <t>183</t>
  </si>
  <si>
    <t>ebből: egyéb települési adók (B36)</t>
  </si>
  <si>
    <t>184</t>
  </si>
  <si>
    <t>ebből: önkormányzat által beszedett talajterhelési díj (B36)</t>
  </si>
  <si>
    <t>186</t>
  </si>
  <si>
    <t>Készletértékesítés ellenértéke (B401)</t>
  </si>
  <si>
    <t>ebből:tárgyi eszközök bérbeadásából származó bevétel (B402)</t>
  </si>
  <si>
    <t>ebből: önkormányzati vagyon üzemeltetéséből, koncesszióból származó bevétel (B404)</t>
  </si>
  <si>
    <t>ebből: egyéb részesedések után kapott osztalék (B404)</t>
  </si>
  <si>
    <t>Ellátási díjak (B405)</t>
  </si>
  <si>
    <t>Kiszámlázott általános forgalmi adó (B406)</t>
  </si>
  <si>
    <t>221</t>
  </si>
  <si>
    <t>ebből: kiadások visszatérítései (B411)</t>
  </si>
  <si>
    <t>222</t>
  </si>
  <si>
    <t>ebből: háztartások (B64)</t>
  </si>
  <si>
    <t>ebből: egyéb külföldiek (B65)</t>
  </si>
  <si>
    <t>ebből: egyéb vállalkozások (B74)</t>
  </si>
  <si>
    <t>Államháztartáson belüli megelőlegezések visszafizetése (K914)</t>
  </si>
  <si>
    <t>Belföldi finanszírozás kiadásai (=06+19+…+25+28) (K91)</t>
  </si>
  <si>
    <t>40</t>
  </si>
  <si>
    <t>Finanszírozási kiadások (=29+37+38+39) (K9)</t>
  </si>
  <si>
    <t>Előző év költségvetési maradványának igénybevétele (B8131)</t>
  </si>
  <si>
    <t>14</t>
  </si>
  <si>
    <t>Államháztartáson belüli megelőlegezések (B814)</t>
  </si>
  <si>
    <t>23</t>
  </si>
  <si>
    <t>Összesen</t>
  </si>
  <si>
    <t>011130 Önkormányzatok és önkormányzati hivatalok jogalkotó és általános igazgatási tevékenysége</t>
  </si>
  <si>
    <t>013320 Köztemető-fenntartás és -működtetés</t>
  </si>
  <si>
    <t>013350 Az önkormányzati vagyonnal való gazdálkodással kapcsolatos feladatok</t>
  </si>
  <si>
    <t>018010 Önkormányzatok elszámolásai a központi költségvetéssel</t>
  </si>
  <si>
    <t>018030 Támogatási célú finanszírozási műveletek</t>
  </si>
  <si>
    <t>041233 Hosszabb időtartamú közfoglalkoztatás</t>
  </si>
  <si>
    <t>045150 Egyéb szárazföldi személyszállítás</t>
  </si>
  <si>
    <t>045160 Közutak, hidak, alagutak üzemeltetése, fenntartása</t>
  </si>
  <si>
    <t>047320 Turizmusfejlesztési támogatások és tevékenységek</t>
  </si>
  <si>
    <t>049010 Máshova nem sorolt gazdasági ügyek</t>
  </si>
  <si>
    <t>051030 Nem veszélyes (települési) hulladék vegyes (ömlesztett) begyűjtése, szállítása, átrakása</t>
  </si>
  <si>
    <t>063020 Víztermelés, -kezelés, -ellátás</t>
  </si>
  <si>
    <t>064010 Közvilágítás</t>
  </si>
  <si>
    <t>066010 Zöldterület-kezelés</t>
  </si>
  <si>
    <t>066020 Város-, községgazdálkodási egyéb szolgáltatások</t>
  </si>
  <si>
    <t>072111 Háziorvosi alapellátás</t>
  </si>
  <si>
    <t>072112 Háziorvosi ügyeleti ellátás</t>
  </si>
  <si>
    <t>072311 Fogorvosi alapellátás</t>
  </si>
  <si>
    <t>074031 Család és nővédelmi egészségügyi gondozás</t>
  </si>
  <si>
    <t>074032 Ifjúság-egészségügyi gondozás</t>
  </si>
  <si>
    <t>082044 Könyvtári szolgáltatások</t>
  </si>
  <si>
    <t>084031 Civil szervezetek működési támogatása</t>
  </si>
  <si>
    <t>084040 Egyházak közösségi és hitéleti tevékenységének támogatása</t>
  </si>
  <si>
    <t>104051 Gyermekvédelmi pénzbeli és természetbeni ellátások</t>
  </si>
  <si>
    <t>107051 Szociális étkeztetés</t>
  </si>
  <si>
    <t>107052 Házi segítségnyújtás</t>
  </si>
  <si>
    <t>107055 Falugondnoki, tanyagondnoki szolgáltatás</t>
  </si>
  <si>
    <t>107060 Egyéb szociális pénzbeli és természetbeni ellátások, támogatások</t>
  </si>
  <si>
    <t>Átlagos statisztikai állományi létszám</t>
  </si>
  <si>
    <t>096025 Munkahelyi étkeztetés köznevelési intézményben</t>
  </si>
  <si>
    <t>900020 Önkormányzatok funkcióra nem sorolható bevételei államháztartáson kívülről</t>
  </si>
  <si>
    <t>Összeg</t>
  </si>
  <si>
    <t>01        Alaptevékenység költségvetési bevételei</t>
  </si>
  <si>
    <t>02        Alaptevékenység költségvetési kiadásai</t>
  </si>
  <si>
    <t>I          Alaptevékenység költségvetési egyenlege (=01-02)</t>
  </si>
  <si>
    <t>03        Alaptevékenység finanszírozási bevételei</t>
  </si>
  <si>
    <t>04        Alaptevékenység finanszírozási kiadásai</t>
  </si>
  <si>
    <t>II         Alaptevékenység finanszírozási egyenlege (=03-04)</t>
  </si>
  <si>
    <t>A)        Alaptevékenység maradványa (=±I±II)</t>
  </si>
  <si>
    <t>C)        Összes maradvány (=A+B)</t>
  </si>
  <si>
    <t>E)        Alaptevékenység szabad maradványa (=A-D)</t>
  </si>
  <si>
    <t>26</t>
  </si>
  <si>
    <t>"A", "B" fizetési osztály összesen</t>
  </si>
  <si>
    <t>"C", "D" fizetési osztály összesen</t>
  </si>
  <si>
    <t>"E" - "J" fizetési osztály összesen</t>
  </si>
  <si>
    <t>64</t>
  </si>
  <si>
    <t>közfoglalkoztatott</t>
  </si>
  <si>
    <t>66</t>
  </si>
  <si>
    <t>75</t>
  </si>
  <si>
    <t>polgármester, főpolgármester</t>
  </si>
  <si>
    <t>76</t>
  </si>
  <si>
    <t>78</t>
  </si>
  <si>
    <t>80</t>
  </si>
  <si>
    <t>Átlagos statisztikai állományi létszám (tényleges éves átlagos statisztikai állományi létszám) (fő)</t>
  </si>
  <si>
    <t>Vezetői létszám összesen</t>
  </si>
  <si>
    <t>Nem vezetői létszám összesen</t>
  </si>
  <si>
    <t>Létszám összesen</t>
  </si>
  <si>
    <t>a) csoport</t>
  </si>
  <si>
    <t>Összesen (01+02)</t>
  </si>
  <si>
    <t>Humánpolitikai</t>
  </si>
  <si>
    <t>Összesen (04+…+12)</t>
  </si>
  <si>
    <t>Adminisztratív-titkársági (15+16+17)</t>
  </si>
  <si>
    <t>- I. csoport feladatait segítő</t>
  </si>
  <si>
    <t>Szállítási</t>
  </si>
  <si>
    <t>Üzemeltetési</t>
  </si>
  <si>
    <t>Összesen (14+18+…+25)</t>
  </si>
  <si>
    <t>Összesen (03+13+26)</t>
  </si>
  <si>
    <t>Közalkalmazottak (33+34+35)</t>
  </si>
  <si>
    <t>II. funkció csoport</t>
  </si>
  <si>
    <t>Munka Törvénykönyve hatálya alá tartozók (49+50+51)</t>
  </si>
  <si>
    <t>I. funkció csoport</t>
  </si>
  <si>
    <t>52</t>
  </si>
  <si>
    <t>- ebből: közfoglalkoztatottak (53+54+55)</t>
  </si>
  <si>
    <t>55</t>
  </si>
  <si>
    <t>III. funkció csoport</t>
  </si>
  <si>
    <t>56</t>
  </si>
  <si>
    <t>Választott tisztségviselők (57+58+59)</t>
  </si>
  <si>
    <t>57</t>
  </si>
  <si>
    <t>Megbízási szerződés alapján foglalkoztatottak (61+62+63)</t>
  </si>
  <si>
    <t>61</t>
  </si>
  <si>
    <t>A központi költségvetésből támogatásként rendelkezésre bocsátott összeg</t>
  </si>
  <si>
    <t>Az önkormányzat által az adott célra ténylegesen felhasznált összeg</t>
  </si>
  <si>
    <t>Az önkormányzat által fel nem használt, de a következő évben jogszerűen felhasználható összeg</t>
  </si>
  <si>
    <t>Eltérés (=3-4-5)</t>
  </si>
  <si>
    <t>2. melléklet I.5. A 2017. évről áthúzódó bérkompenzáció támogatása</t>
  </si>
  <si>
    <t>2. melléklet III.1. Szociális ágazati  összevont pótlék</t>
  </si>
  <si>
    <t>2. melléklet IV.1.d) Települési önkormányzatok nyilvános könyvtári és közművelődési feladatainak támogatása</t>
  </si>
  <si>
    <t>2. melléklet IV.1. Könyvtári, közművelődési és múzeumi feladatok támogatása (5+…+13)</t>
  </si>
  <si>
    <t>3. melléklet I.1. Lakossági víz- és csatornaszolgáltatás támogatása</t>
  </si>
  <si>
    <t>3. melléklet I. Helyi önkormányzatok működési célú költségvetési támogatásai összesen (20+….+ 35)</t>
  </si>
  <si>
    <t>92</t>
  </si>
  <si>
    <t>47. cím A költségvetési szerveknél foglalkoztatottak 2018. évi bérkompenzációja</t>
  </si>
  <si>
    <t>81. cím A téli rezsicsökkentésben korábban nem részesült, a vezetékes gáz- vagy távfűtéstől eltérő fűtőanyagot használó háztartások egyszeri támogatása</t>
  </si>
  <si>
    <t>125</t>
  </si>
  <si>
    <t>Mindösszesen (=1+2+3+4+14+18+19+36+52+…+124)</t>
  </si>
  <si>
    <t>Támogatás évközi változása - Május 15.</t>
  </si>
  <si>
    <t>Támogatás évközi változása - Október 5.</t>
  </si>
  <si>
    <t>Tényleges támogatás</t>
  </si>
  <si>
    <t>Évvégi eltérés (+,-) mutatószám szerinti támogatás (=6-(3+4+5))</t>
  </si>
  <si>
    <t>A 05. űrlap alapján a támogatási jogcímhez kapcsolódó kormányzati funkció szerinti kiadások összege</t>
  </si>
  <si>
    <t>I.1. A települési  önkormányzatok működésének támogatása 09 01 01 01 00</t>
  </si>
  <si>
    <t>I.3. Határátkelőhelyek fenntartásának támogatása 09 01 01 03 00</t>
  </si>
  <si>
    <t>III.3. Egyes szociális és gyermekjóléti feladatok támogatása 09 01 03 03 00</t>
  </si>
  <si>
    <t>11</t>
  </si>
  <si>
    <t>Összesen  (=1+…+10)</t>
  </si>
  <si>
    <t>003.oszlop 05/A űrlap-015 Foglalkoztatottak személyi juttatásai  (K11)</t>
  </si>
  <si>
    <t>004.oszlop 05/A űrlap-019 Külső személyi juttatások  (K12)</t>
  </si>
  <si>
    <t>005.oszlop 05/A űrlap-020 Személyi juttatások összesen  (K1)</t>
  </si>
  <si>
    <t>006.oszlop 05/A űrlap-021 Munkaadókat terhelő járulékok és szociális hozzájárulási adó  (K2)</t>
  </si>
  <si>
    <t>007.oszlop 05/A űrlap-060 Dologi kiadások  (K3)</t>
  </si>
  <si>
    <t>008.oszlop 05/A űrlap-049 Működési célú előzetesen felszámított általános forgalmi adó  (K351)</t>
  </si>
  <si>
    <t>009.oszlop 05/A űrlap-118 Ellátottak pénzbeli juttatásai  (K4)</t>
  </si>
  <si>
    <t>010.oszlop 05/A űrlap-148 Egyéb működési célú támogatások államháztartáson belülre (K506)</t>
  </si>
  <si>
    <t>011.oszlop 05/A űrlap-176 Egyéb működési célú támogatások államháztartáson kívülre  (K512)</t>
  </si>
  <si>
    <t>012.oszlop 05/A űrlap-188 Egyéb működési kiadás  (K5)</t>
  </si>
  <si>
    <t>013.oszlop 05/A űrlap-197 Beruházások  (K6)</t>
  </si>
  <si>
    <t>014.oszlop 05/A űrlap-199 Informatikai eszközök felújítása  (K72)</t>
  </si>
  <si>
    <t>015.oszlop 05/A űrlap-200 Egyéb tárgyi eszközök felújítása  (K73)</t>
  </si>
  <si>
    <t>016.oszlop 05/A űrlap-201 Felújítási célú előzetesen felszámított általános forgalmi adó  (K74)</t>
  </si>
  <si>
    <t>017.oszlop 05/A űrlap-202 Felújítások  (K7)</t>
  </si>
  <si>
    <t>018.oszlop 05/A űrlap-264 Egyéb felhalmozási célú kiadások  (K8)</t>
  </si>
  <si>
    <t>019.oszlop 05/A űrlap-265-121 Költségvetési kiadások  (K1-K8)- A helyi önkormányzatok előző évi elszámolásából származó kiadások (K5021)</t>
  </si>
  <si>
    <t>020.oszlop 06/A űrlap-007 Önkormányzatok működési célú támogatásai  (B11)</t>
  </si>
  <si>
    <t>021.oszlop 06/A űrlap-043 Működési célú támogatások államháztartáson belülről  (B1)</t>
  </si>
  <si>
    <t>022.oszlop 06/A űrlap-079 Felhalmozási célú támogatások államháztartáson belülről  (B2)</t>
  </si>
  <si>
    <t>023.oszlop 06/A űrlap-186 Közhatalmi bevételek  (B3)</t>
  </si>
  <si>
    <t>024.oszlop 06/A űrlap-200 Ellátási díjak  (B405)</t>
  </si>
  <si>
    <t>025.oszlop 06/A űrlap-201 Kiszámlázott általános forgalmi adó  (B406)</t>
  </si>
  <si>
    <t>026.oszlop 06/A űrlap-202 Általános forgalmi adó visszatérítése  (B407)</t>
  </si>
  <si>
    <t>027.oszlop 06/A űrlap-209 Kamatbevételek és más nyereségjellegű bevételek  (B408)</t>
  </si>
  <si>
    <t>028.oszlop 06/A űrlap-222 Működési bevételek  (B4)</t>
  </si>
  <si>
    <t>029.oszlop 06/A űrlap-231 Felhalmozási bevételek  (B5)</t>
  </si>
  <si>
    <t>030.oszlop 06/A űrlap-257 Működési célú átvett pénzeszközök  (B6)</t>
  </si>
  <si>
    <t>031.oszlop 06/A űrlap-283 Felhalmozási célú átvett pénzeszközök  (B7)</t>
  </si>
  <si>
    <t>032.oszlop 06/A űrlap-284 Költségvetési bevételek  (B1-B7)</t>
  </si>
  <si>
    <t>033.oszlop 05/A űrlap-265 Költségvetési kiadások (K1-K8)</t>
  </si>
  <si>
    <t>034.oszlop 05/A űrlap-121 A helyi önkormányzatok előző évi elszámolásából származó kiadások (K5021)</t>
  </si>
  <si>
    <t>035.oszlop 05/A űrlap-098 Egyéb nem intézményi ellátások (K48)</t>
  </si>
  <si>
    <t>82</t>
  </si>
  <si>
    <t>114</t>
  </si>
  <si>
    <t>136</t>
  </si>
  <si>
    <t>142</t>
  </si>
  <si>
    <t>147</t>
  </si>
  <si>
    <t>170</t>
  </si>
  <si>
    <t>173</t>
  </si>
  <si>
    <t>175</t>
  </si>
  <si>
    <t>220</t>
  </si>
  <si>
    <t>258</t>
  </si>
  <si>
    <t>267</t>
  </si>
  <si>
    <t>082091 Közművelődés – közösségi és társadalmi részvétel fejlesztése</t>
  </si>
  <si>
    <t>268</t>
  </si>
  <si>
    <t>082092 Közművelődés – hagyományos közösségi kulturális értékek gondozása</t>
  </si>
  <si>
    <t>279</t>
  </si>
  <si>
    <t>281</t>
  </si>
  <si>
    <t>334</t>
  </si>
  <si>
    <t>399</t>
  </si>
  <si>
    <t>414</t>
  </si>
  <si>
    <t>415</t>
  </si>
  <si>
    <t>417</t>
  </si>
  <si>
    <t>418</t>
  </si>
  <si>
    <t>428</t>
  </si>
  <si>
    <t>434</t>
  </si>
  <si>
    <t>A 34. sor kivételelével számított összesen (1.+…+33.+35.+ …+433.)</t>
  </si>
  <si>
    <t>435</t>
  </si>
  <si>
    <t>Összesen:</t>
  </si>
  <si>
    <t>11/A és 11/B űrlapok 3. oszlopa szerinti értéke</t>
  </si>
  <si>
    <t>011130, 013360 és 013370 kormányzati funkción elszámolt kiadások</t>
  </si>
  <si>
    <t>082091, 082092, 082093 és 082094 kormányzati funkción elszámolt kiadások</t>
  </si>
  <si>
    <t>082061, 082062, 082063, 082064 kormányzati funkción elszámolt kiadások</t>
  </si>
  <si>
    <t>082042, 082043 és 082044 kormányzati funkción elszámolt kiadások</t>
  </si>
  <si>
    <t>082020 kormányzati funkción elszámolt kiadások</t>
  </si>
  <si>
    <t>082030 kormányzati funkción elszámolt kiadások</t>
  </si>
  <si>
    <t>11.a/11.b űrlap 4. oszlopában az adott sorra másolandó érték (=4+…+9)</t>
  </si>
  <si>
    <t>Az egyes oszlopok szerinti kormányzati funkciókon elszámolt kiadások összesen</t>
  </si>
  <si>
    <t>011130, 013360 és 013370 kormányzati funkción elszámolt kiadásokból támogatással szemben el nem számolt érték</t>
  </si>
  <si>
    <t>11.a űrlap 8. 2. melléklet IV.1.d) Települési önkormányzatok nyilvános könyvtári és közművelődési feladatainak támogatása</t>
  </si>
  <si>
    <t>082091, 082092, 082093 és 082094 kormányzati funkciókon elszámolt kiadásokból támogatással szemben el nem számolt érték</t>
  </si>
  <si>
    <t>082042, 082043 és 082044 kormányzati funkción elszámolt kiadásokból támogatással szemben el nem számolt érték</t>
  </si>
  <si>
    <t>11/K - A 11/A űrlap 4. sorának elszámolása</t>
  </si>
  <si>
    <t>11.c űrlap 6. sora szerinti egyes szociális és gyermekjóléti feladatok támogatására fel nem használt kiadás csökkentve a Szociális ágazati  összevont pótlék (11/A. űrlap 3. sor 4. oszlopában szereplő) értékéből a szociális és gyermekjóléti alapszolgáltatásokra felhasznált részével, csökkentve a bérkompenzáció szociális alapszolgáltatásokra felhasznált részével és a 2. melléklet I.5. A 2017. évről áthúzódó bérkompenzáció támogatása (11/A. űrlap 1. sor 4. oszlopában szereplő) érték és a 47. cím A költségvetési szerveknél foglalkoztatottak 2018. évi bérkompenzációja (11/A. űrlap 92. sor 4. oszlopában szereplő) értékből a szociális alapszolgáltatásokra felhasznált részével</t>
  </si>
  <si>
    <t>Szociális ágazati  összevont pótlék (11/A. űrlap 3. sor 4. oszlopában szereplő) értékéből a szociális és gyermekjóléti alapszolgáltatásokra felhasznált része</t>
  </si>
  <si>
    <t>A 2. melléklet I.5. A 2017. évről áthúzódó bérkompenzáció támogatása (11/A. űrlap 1. sor 4. oszlopában szereplő) érték és a 47. cím A költségvetési szerveknél foglalkoztatottak 2018. évi bérkompenzációja (11/A. űrlap 92. sor 4. oszlopában szereplő) értékből a szociális alapszolgáltatásokra felhasznált része</t>
  </si>
  <si>
    <t>Támogatási célú finanszírozási műveletek kormányzati funkción átadott kiadások</t>
  </si>
  <si>
    <t>Az önkormányzat által az „Ellátottak pénzbeli juttatásai” rovatokon elszámolt kiadások csökkentve a 11/A. űrlap 34. Pénzbeli szociális ellátások kiegészítése támogatás 4. oszlop értékével</t>
  </si>
  <si>
    <t>A Rövid időtartamú közfoglalkoztatás (041231), a Start-munka program - Téli közfoglalkoztatás (041232), a Hosszabb időtartamú közfoglalkoztatás (041233), a Közfoglalkoztatás mobilitását szolgáló támogatás (közhasznú kölcsönző részére) (041234), az Országos közfoglalkoztatási  program (041236), a Közfoglalkoztatási mintaprogram (041237), Lakáshoz jutást segítő támogatások (061030), a Lakóingatlan szociális célú bérbeadása, üzemeltetése (106010), a Lakásfenntartással, lakhatással összefüggő ellátások (106020) kormányzati funkciók szerinti kiadások összesen</t>
  </si>
  <si>
    <t>Az önkormányzat által az Egyéb szociális pénzbeli és természetbeni ellátások, támogatások (107060) kormányzati funkción elszámolt kiadások</t>
  </si>
  <si>
    <t>A III.2. jogcím szerinti támogatásra elszámolható kiadások összesen (=2+5+6+7+9+11+13+15) csökkentve a 11/A. űrlap 28. sor 3. melléklet I.9. A települési önkormányzatok szociális célú tüzelőanyag vásárlásához kapcsolódó támogatása soron, 11/A. űrlap 106. sor 64. cím A települési önkormányzatok 2017. évi szociális célú tüzelőanyag vásárlásához kapcsolódó kiegészítő támogatása, a 11/A. űrlap 107. 65. cím A téli rezsicsökkentés kiterjesztése a kiépített gázhálózattal nem rendelkező településeknél soron, a 11/A. űrlap 123. 81. cím A téli rezsicsökkentésben korábban nem részesült, a vezetékes gáz- vagy távfűtéstől eltérő fűtőanyagot használó háztartások egyszeri támogatása soron és a 11/B űrlap 10. I.9. A települési önkormányzatok szociális célú tüzelőanyag vásárlásához kapcsolódó támogatása soron elszámolt kiadással</t>
  </si>
  <si>
    <t>11/L - A helyi önkormányzatok visszafizetési kötelezettsége, pótlólagos támogatása (Ávr. 111. §), és a jogtalan igénybevétele után fizetendő ügyleti kamata (Ávr. 112. §)</t>
  </si>
  <si>
    <t>Ávr. 111. § a) szerinti valamennyi támogatás pótlólagos összege (11.c űrlap 11. sor 10. és 11. oszlopok figyelembe vétele mellett)</t>
  </si>
  <si>
    <t>Kamatalapba számító rendelkezésre bocsátott támogatások összege (a 11.c űrlap 2,5,6,7,8,9 és 10. sorban a 3. oszlop - 11/L. űrlap 14. sor 3. oszlop) és a (a 11.c űrlap 2,5,6,7,8,9 és 10. sorban a 3+4+5. oszlop összege - 11/L. űrlap 14. sor 3. oszlop + 11/L. űrlap 13. sor 3. oszlop + 11/L. űrlap 12. sor 3. oszlop)  közül a nagyobbat kell figyelembe venni</t>
  </si>
  <si>
    <t>Önkormányzatot megillető pótlólagos támogatás (2)</t>
  </si>
  <si>
    <t>Előző időszak</t>
  </si>
  <si>
    <t>Módosítások (+/-)</t>
  </si>
  <si>
    <t>Tárgyi időszak</t>
  </si>
  <si>
    <t>A/I/1 Vagyoni értékű jogok</t>
  </si>
  <si>
    <t>A/I/2 Szellemi termékek</t>
  </si>
  <si>
    <t>A/I Immateriális javak (=A/I/1+A/I/2+A/I/3)</t>
  </si>
  <si>
    <t>A/II/1 Ingatlanok és a kapcsolódó vagyoni értékű jogok</t>
  </si>
  <si>
    <t>A/II/2 Gépek, berendezések, felszerelések, járművek</t>
  </si>
  <si>
    <t>A/II/4 Beruházások, felújítások</t>
  </si>
  <si>
    <t>A/II Tárgyi eszközök  (=A/II/1+...+A/II/5)</t>
  </si>
  <si>
    <t>A/III/1 Tartós részesedések (=A/III/1a+…+A/III/1e)</t>
  </si>
  <si>
    <t>A/III/1e - ebből: egyéb tartós részesedések</t>
  </si>
  <si>
    <t>A/III Befektetett pénzügyi eszközök (=A/III/1+A/III/2+A/III/3)</t>
  </si>
  <si>
    <t>A) NEMZETI VAGYONBA TARTOZÓ BEFEKTETETT ESZKÖZÖK (=A/I+A/II+A/III+A/IV)</t>
  </si>
  <si>
    <t>B/I/1 Vásárolt készletek</t>
  </si>
  <si>
    <t>B/I Készletek (=B/I/1+…+B/I/5)</t>
  </si>
  <si>
    <t>B) NEMZETI VAGYONBA TARTOZÓ FORGÓESZKÖZÖK (= B/I+B/II)</t>
  </si>
  <si>
    <t>C/II/1 Forintpénztár</t>
  </si>
  <si>
    <t>C/II Pénztárak, csekkek, betétkönyvek (=C/II/1+C/II/2+C/II/3)</t>
  </si>
  <si>
    <t>C/III/1 Kincstáron kívüli forintszámlák</t>
  </si>
  <si>
    <t>53</t>
  </si>
  <si>
    <t>C/III Forintszámlák (=C/III/1+C/III/2)</t>
  </si>
  <si>
    <t>C) PÉNZESZKÖZÖK (=C/I+…+C/IV)</t>
  </si>
  <si>
    <t>D/I/3 Költségvetési évben esedékes követelések közhatalmi bevételre (=D/I/3a+…+D/I/3f)</t>
  </si>
  <si>
    <t>D/I/3d - ebből: költségvetési évben esedékes követelések vagyoni típusú adókra</t>
  </si>
  <si>
    <t>67</t>
  </si>
  <si>
    <t>D/I/3e - ebből: költségvetési évben esedékes követelések termékek és szolgáltatások adóira</t>
  </si>
  <si>
    <t>D/I/3f - ebből: költségvetési évben esedékes követelések egyéb közhatalmi bevételekre</t>
  </si>
  <si>
    <t>69</t>
  </si>
  <si>
    <t>D/I/4 Költségvetési évben esedékes követelések működési bevételre (=D/I/4a+…+D/I/4i)</t>
  </si>
  <si>
    <t>70</t>
  </si>
  <si>
    <t>D/I/4a - ebből: költségvetési évben esedékes követelések készletértékesítés ellenértékére, szolgáltatások ellenértékére, közvetített szolgáltatások ellenértékére</t>
  </si>
  <si>
    <t>D/I/4b - ebből: költségvetési évben esedékes követelések tulajdonosi bevételekre</t>
  </si>
  <si>
    <t>D/I/4c - ebből: költségvetési évben esedékes követelések ellátási díjakra</t>
  </si>
  <si>
    <t>73</t>
  </si>
  <si>
    <t>D/I/4d - ebből: költségvetési évben esedékes követelések kiszámlázott általános forgalmi adóra</t>
  </si>
  <si>
    <t>D/I/4i - ebből: költségvetési évben esedékes követelések egyéb működési bevételekre</t>
  </si>
  <si>
    <t>85</t>
  </si>
  <si>
    <t>D/I/6 Költségvetési évben esedékes követelések működési célú átvett pénzeszközre (&gt;=D/I/6a+D/I/6b+D/I/6c)</t>
  </si>
  <si>
    <t>88</t>
  </si>
  <si>
    <t>D/I/6c - ebből: költségvetési évben esedékes követelések működési célú visszatérítendő támogatások, kölcsönök visszatérülésére államháztartáson kívülről</t>
  </si>
  <si>
    <t>89</t>
  </si>
  <si>
    <t>D/I/7 Költségvetési évben esedékes követelések felhalmozási célú átvett pénzeszközre (&gt;=D/I/7a+D/I/7b+D/I/7c)</t>
  </si>
  <si>
    <t>D/I/7c - ebből: költségvetési évben esedékes követelések felhalmozási célú visszatérítendő támogatások, kölcsönök visszatérülésére államháztartáson kívülről</t>
  </si>
  <si>
    <t>101</t>
  </si>
  <si>
    <t>D/I Költségvetési évben esedékes követelések (=D/I/1+…+D/I/8)</t>
  </si>
  <si>
    <t>D/II/5 Költségvetési évet követően esedékes követelések felhalmozási bevételre (=D/II/5a+…+D/II/5e)</t>
  </si>
  <si>
    <t>D/II/5b - ebből: költségvetési évet követően esedékes követelések ingatlanok értékesítésére</t>
  </si>
  <si>
    <t>129</t>
  </si>
  <si>
    <t>D/II/6 Költségvetési évet követően esedékes követelések működési célú átvett pénzeszközre (&gt;=D/II/6a+D/II/6b+D/II/6c)</t>
  </si>
  <si>
    <t>132</t>
  </si>
  <si>
    <t>D/II/6c - ebből: költségvetési évet követően esedékes követelések működési célú visszatérítendő támogatások, kölcsönök visszatérülésére államháztartáson kívülről</t>
  </si>
  <si>
    <t>D/II Költségvetési évet követően esedékes követelések (=D/II/1+…+D/II/8)</t>
  </si>
  <si>
    <t>143</t>
  </si>
  <si>
    <t>D/III/1 Adott előlegek (=D/III/1a+…+D/III/1f)</t>
  </si>
  <si>
    <t>145</t>
  </si>
  <si>
    <t>D/III/1b - ebből: beruházásokra, felújításokra adott előlegek</t>
  </si>
  <si>
    <t>D/III/1e - ebből: foglalkoztatottaknak adott előlegek</t>
  </si>
  <si>
    <t>152</t>
  </si>
  <si>
    <t>D/III/4 Forgótőke elszámolása</t>
  </si>
  <si>
    <t>D/III/7 Folyósított, megelőlegezett társadalombiztosítási és családtámogatási ellátások elszámolása</t>
  </si>
  <si>
    <t>158</t>
  </si>
  <si>
    <t>D/III Követelés jellegű sajátos elszámolások (=D/III/1+…+D/III/9)</t>
  </si>
  <si>
    <t>159</t>
  </si>
  <si>
    <t>D) KÖVETELÉSEK  (=D/I+D/II+D/III)</t>
  </si>
  <si>
    <t>E/I/2 Más előzetesen felszámított levonható általános forgalmi adó</t>
  </si>
  <si>
    <t>162</t>
  </si>
  <si>
    <t>E/I/3 Adott előleghez kapcsolódó előzetesen felszámított nem levonható általános forgalmi adó</t>
  </si>
  <si>
    <t>163</t>
  </si>
  <si>
    <t>E/I/4 Más előzetesen felszámított nem levonható általános forgalmi adó</t>
  </si>
  <si>
    <t>164</t>
  </si>
  <si>
    <t>E/I Előzetesen felszámított általános forgalmi adó elszámolása (=E/I/1+…+E/I/4)</t>
  </si>
  <si>
    <t>166</t>
  </si>
  <si>
    <t>E/II/2 Más fizetendő általános forgalmi adó</t>
  </si>
  <si>
    <t>E/II Fizetendő általános forgalmi adó elszámolása (=E/II/1+E/II/2)</t>
  </si>
  <si>
    <t>169</t>
  </si>
  <si>
    <t>E/III/2 Utalványok, bérletek és más hasonló, készpénz-helyettesítő fizetési eszköznek nem minősülő eszközök elszámolásai</t>
  </si>
  <si>
    <t>E/III Egyéb sajátos eszközoldali elszámolások (=E/III/1+E/III/2)</t>
  </si>
  <si>
    <t>171</t>
  </si>
  <si>
    <t>E) EGYÉB SAJÁTOS ELSZÁMOLÁSOK (=E/I+E/II+E/III)</t>
  </si>
  <si>
    <t>ESZKÖZÖK ÖSSZESEN (=A+B+C+D+E+F)</t>
  </si>
  <si>
    <t>177</t>
  </si>
  <si>
    <t>G/I  Nemzeti vagyon induláskori értéke</t>
  </si>
  <si>
    <t>G/III Egyéb eszközök induláskori értéke és változásai</t>
  </si>
  <si>
    <t>180</t>
  </si>
  <si>
    <t>G/IV Felhalmozott eredmény</t>
  </si>
  <si>
    <t>G/VI Mérleg szerinti eredmény</t>
  </si>
  <si>
    <t>G/ SAJÁT TŐKE  (= G/I+…+G/VI)</t>
  </si>
  <si>
    <t>H/I/3 Költségvetési évben esedékes kötelezettségek dologi kiadásokra</t>
  </si>
  <si>
    <t>H/I/4 Költségvetési évben esedékes kötelezettségek ellátottak pénzbeli juttatásaira</t>
  </si>
  <si>
    <t>H/I/7 Költségvetési évben esedékes kötelezettségek felújításokra</t>
  </si>
  <si>
    <t>209</t>
  </si>
  <si>
    <t>H/I Költségvetési évben esedékes kötelezettségek (=H/I/1+…+H/I/9)</t>
  </si>
  <si>
    <t>H/II/9 Költségvetési évet követően esedékes kötelezettségek finanszírozási kiadásokra (&gt;=H/II/9a+…+H/II/9j)</t>
  </si>
  <si>
    <t>227</t>
  </si>
  <si>
    <t>H/II/9e - ebből: költségvetési évet követően esedékes kötelezettségek államháztartáson belüli megelőlegezések visszafizetésére</t>
  </si>
  <si>
    <t>233</t>
  </si>
  <si>
    <t>H/II Költségvetési évet követően esedékes kötelezettségek (=H/II/1+…+H/II/9)</t>
  </si>
  <si>
    <t>234</t>
  </si>
  <si>
    <t>H/III/1 Kapott előlegek</t>
  </si>
  <si>
    <t>236</t>
  </si>
  <si>
    <t>H/III/3 Más szervezetet megillető bevételek elszámolása</t>
  </si>
  <si>
    <t>243</t>
  </si>
  <si>
    <t>H/III Kötelezettség jellegű sajátos elszámolások (=H/III/1+…+H/III/10)</t>
  </si>
  <si>
    <t>244</t>
  </si>
  <si>
    <t>H) KÖTELEZETTSÉGEK (=H/I+H/II+H/III)</t>
  </si>
  <si>
    <t>247</t>
  </si>
  <si>
    <t>J/2 Költségek, ráfordítások passzív időbeli elhatárolása</t>
  </si>
  <si>
    <t>248</t>
  </si>
  <si>
    <t>J/3 Halasztott eredményszemléletű bevételek</t>
  </si>
  <si>
    <t>249</t>
  </si>
  <si>
    <t>J) PASSZÍV IDŐBELI ELHATÁROLÁSOK (=J/1+J/2+J/3)</t>
  </si>
  <si>
    <t>250</t>
  </si>
  <si>
    <t>FORRÁSOK ÖSSZESEN (=G+H+I+J)</t>
  </si>
  <si>
    <t>01 Közhatalmi eredményszemléletű bevételek</t>
  </si>
  <si>
    <t>02 Eszközök és szolgáltatások értékesítése nettó eredményszemléletű bevételei</t>
  </si>
  <si>
    <t>03 Tevékenység egyéb nettó eredményszemléletű bevételei</t>
  </si>
  <si>
    <t>I Tevékenység nettó eredményszemléletű bevétele (=01+02+03)</t>
  </si>
  <si>
    <t>06 Központi működési célú támogatások eredményszemléletű bevételei</t>
  </si>
  <si>
    <t>07 Egyéb működési célú támogatások eredményszemléletű bevételei</t>
  </si>
  <si>
    <t>08 Felhalmozási célú támogatások eredményszemléletű bevételei</t>
  </si>
  <si>
    <t>09 Különféle egyéb eredményszemléletű bevételek</t>
  </si>
  <si>
    <t>III Egyéb eredményszemléletű bevételek (=06+07+08+09)</t>
  </si>
  <si>
    <t>10 Anyagköltség</t>
  </si>
  <si>
    <t>11 Igénybe vett szolgáltatások értéke</t>
  </si>
  <si>
    <t>IV Anyagjellegű ráfordítások (=10+11+12+13)</t>
  </si>
  <si>
    <t>18</t>
  </si>
  <si>
    <t>14 Bérköltség</t>
  </si>
  <si>
    <t>15 Személyi jellegű egyéb kifizetések</t>
  </si>
  <si>
    <t>16 Bérjárulékok</t>
  </si>
  <si>
    <t>V Személyi jellegű ráfordítások (=14+15+16)</t>
  </si>
  <si>
    <t>VI Értékcsökkenési leírás</t>
  </si>
  <si>
    <t>VII Egyéb ráfordítások</t>
  </si>
  <si>
    <t>A)  TEVÉKENYSÉGEK EREDMÉNYE (=I±II+III-IV-V-VI-VII)</t>
  </si>
  <si>
    <t>C)  MÉRLEG SZERINTI EREDMÉNY (=±A±B)</t>
  </si>
  <si>
    <t>Ingatlanok és kapcsolódó vagyoni értékű jogok</t>
  </si>
  <si>
    <t>Beruházások és felújítások</t>
  </si>
  <si>
    <t>Összesen (=3+4+5+6+7+8)</t>
  </si>
  <si>
    <t>Tárgyévi nyitó állomány (előző évi záró állomány)</t>
  </si>
  <si>
    <t>Immateriális javak beszerzése, nem aktivált beruházások</t>
  </si>
  <si>
    <t>Nem aktivált felújítások</t>
  </si>
  <si>
    <t>Beruházásokból, felújításokból aktivált érték</t>
  </si>
  <si>
    <t>Egyéb növekedés</t>
  </si>
  <si>
    <t>Összes növekedés  (=02+…+07)</t>
  </si>
  <si>
    <t>Értékesítés</t>
  </si>
  <si>
    <t>Egyéb csökkenés</t>
  </si>
  <si>
    <t>Összes csökkenés (=09+…+13)</t>
  </si>
  <si>
    <t>Bruttó érték összesen (=01+08-14)</t>
  </si>
  <si>
    <t>Terv szerinti értékcsökkenés nyitó állománya</t>
  </si>
  <si>
    <t>Terv szerinti értékcsökkenés növekedése</t>
  </si>
  <si>
    <t>Terv szerinti értékcsökkenés csökkenése</t>
  </si>
  <si>
    <t>Terv szerinti értékcsökkenés záró állománya  (=16+17-18)</t>
  </si>
  <si>
    <t>Értékcsökkenés összesen (=19+23)</t>
  </si>
  <si>
    <t>Eszközök nettó értéke (=15-24)</t>
  </si>
  <si>
    <t>Teljesen (0-ig) leírt eszközök bruttó értéke</t>
  </si>
  <si>
    <t>Nyitó adatok, bekerülési érték</t>
  </si>
  <si>
    <t>Nyitó adatok, értékvesztés</t>
  </si>
  <si>
    <t>Záró adatok, bekerülési érték</t>
  </si>
  <si>
    <t>Záró adatok, értékvesztés</t>
  </si>
  <si>
    <t>Adott előlegek</t>
  </si>
  <si>
    <t>Tartós részesedések</t>
  </si>
  <si>
    <t>Készletek</t>
  </si>
  <si>
    <t>Kincstáron kívüli forintszámlák</t>
  </si>
  <si>
    <t>Követelések a követelés jellegű sajátos elszámolások kivételével</t>
  </si>
  <si>
    <t>Összesen (=01+…+10)</t>
  </si>
  <si>
    <t>egységes rovatrend szerint kiemelt kiadási és bevételi jogcímei</t>
  </si>
  <si>
    <t>Adatok  forintban!</t>
  </si>
  <si>
    <t>Rovatrend</t>
  </si>
  <si>
    <t>Teljesítés index</t>
  </si>
  <si>
    <t>K1. Személyi juttatások</t>
  </si>
  <si>
    <t>K2. Munkaadókat terhelő járulékok és szociális hozzájárulási adó</t>
  </si>
  <si>
    <t>K3. Dologi kiadások</t>
  </si>
  <si>
    <t>K4. Ellátottak pénzbeli juttatásai</t>
  </si>
  <si>
    <t>K5. Egyéb működési célú kiadások</t>
  </si>
  <si>
    <t>K6. Beruházási kiadások</t>
  </si>
  <si>
    <t>K7. Felújítások</t>
  </si>
  <si>
    <t>K8. Egyéb felhalmozási célú kiadások</t>
  </si>
  <si>
    <t>K1-8. Költségvetési kiadások</t>
  </si>
  <si>
    <t>KIADÁSOK ÖSSZESEN (K1-9)</t>
  </si>
  <si>
    <t>B1. Működési célú támogatások államháztartáson belülről</t>
  </si>
  <si>
    <t>B2. Felhalmozási célú támogatások államháztartáson belülről</t>
  </si>
  <si>
    <t>B3. Közhatalmi bevételek</t>
  </si>
  <si>
    <t>B4. Működési bevételek</t>
  </si>
  <si>
    <t>B5. Felhalmozási bevételek</t>
  </si>
  <si>
    <t>B6. Működési célú átvett pénzeszközök</t>
  </si>
  <si>
    <t>B7. Felhalmozási célú átvett pénzeszközök</t>
  </si>
  <si>
    <t>B1-7. Költségvetési bevételek</t>
  </si>
  <si>
    <t>BEVÉTELEK ÖSSZESEN (B1-8)</t>
  </si>
  <si>
    <t>2018. évi eredeti előirányzat</t>
  </si>
  <si>
    <t>2018. évi módosított előirányzat</t>
  </si>
  <si>
    <t>2018. évi teljesítés</t>
  </si>
  <si>
    <t>Foglalkoztatottak egyéb személyi juttatásai (K1113)</t>
  </si>
  <si>
    <t>30</t>
  </si>
  <si>
    <t>41</t>
  </si>
  <si>
    <t>63</t>
  </si>
  <si>
    <t>65</t>
  </si>
  <si>
    <t>74</t>
  </si>
  <si>
    <t>77</t>
  </si>
  <si>
    <t>Foglalkoztatottak személyi juttatásai (=01+…+10) (K11)</t>
  </si>
  <si>
    <t>Külső személyi juttatások (=12+13) (K12)</t>
  </si>
  <si>
    <t>Személyi juttatások (=11+14) (K1)</t>
  </si>
  <si>
    <t>Munkaadókat terhelő járulékok és szociális hozzájárulási adó (=17+…+20) (K2)</t>
  </si>
  <si>
    <t>Készletbeszerzés (=21+22) (K31)</t>
  </si>
  <si>
    <t>Kommunikációs szolgáltatások (=24+25) (K32)</t>
  </si>
  <si>
    <t>Bérleti és lízing díjak (K333)</t>
  </si>
  <si>
    <t>Egyéb szolgáltatások  (K337)</t>
  </si>
  <si>
    <t>Szolgáltatási kiadások (=27+...+32) (K33)</t>
  </si>
  <si>
    <t>Kiküldetések, reklám- és propagandakiadások (=35+36) (K34)</t>
  </si>
  <si>
    <t>Kamatkiadások (K353)</t>
  </si>
  <si>
    <t>Egyéb pénzügyi műveletek kiadásai  (K354)</t>
  </si>
  <si>
    <t>Különféle befizetések és egyéb dologi kiadások (=38+39+40+41+42) (K35)</t>
  </si>
  <si>
    <t>Dologi kiadások (=23+26+34+37+43) (K3)</t>
  </si>
  <si>
    <t>Családi támogatások (K42)</t>
  </si>
  <si>
    <t>Egyéb nem intézményi ellátások (K48)</t>
  </si>
  <si>
    <t>Ellátottak pénzbeli juttatásai (=45+47) (K4)</t>
  </si>
  <si>
    <t>Elvonások és befizetések (=51) (K502)</t>
  </si>
  <si>
    <t>Mátraszentimre Községi Önkormányzat 2018. évi zárszámadásának</t>
  </si>
  <si>
    <t>Egyéb működési célú támogatások államháztartáson belülre (=54+55+56) (K506)</t>
  </si>
  <si>
    <t>Működési célú visszatérítendő támogatások, kölcsönök nyújtása államháztartáson kívülre (=58) (K508)</t>
  </si>
  <si>
    <t>Egyéb működési célú támogatások államháztartáson kívülre (=60+61) (K512)</t>
  </si>
  <si>
    <t>Egyéb működési célú kiadások (=52+53+57+59+62) (K5)</t>
  </si>
  <si>
    <t>Ingatlanok beszerzése, létesítése  (K62)</t>
  </si>
  <si>
    <t>Beruházások (=64+65+66+67+68) (K6)</t>
  </si>
  <si>
    <t>Felújítások (=70+71+72) (K7)</t>
  </si>
  <si>
    <t>Egyéb felhalmozási célú támogatások államháztartáson kívülre (=75) (K89)</t>
  </si>
  <si>
    <t>Egyéb felhalmozási célú kiadások (=74) (K8)</t>
  </si>
  <si>
    <t>Költségvetési kiadások (=15+16+44+50+63+69+73+76) (K1-K8)</t>
  </si>
  <si>
    <t>83</t>
  </si>
  <si>
    <t>Bevételek mindösszesen (=52+57) (B1-B8)</t>
  </si>
  <si>
    <t>Kiadások mindösszesen  (= 77+</t>
  </si>
  <si>
    <t>Adatok ezer forintban!</t>
  </si>
  <si>
    <t>Egyéb működési célú támogatások bevételei államháztartáson belülről (=8+9+10+11) (B16)</t>
  </si>
  <si>
    <t>Működési célú támogatások államháztartáson belülről (=6+7) (B1)</t>
  </si>
  <si>
    <t>Egyéb felhalmozási célú támogatások bevételei államháztartáson belülről (=14) (B25)</t>
  </si>
  <si>
    <t>Felhalmozási célú támogatások államháztartáson belülről (=13) (B2)</t>
  </si>
  <si>
    <t>Vagyoni tipusú adók (=17+18+19) (B34)</t>
  </si>
  <si>
    <t>Értékesítési és forgalmi adók (=21) (B351)</t>
  </si>
  <si>
    <t>Gépjárműadók (=23) (B354)</t>
  </si>
  <si>
    <t>Egyéb közhatalmi bevételek (&gt;=28+29) (B36)</t>
  </si>
  <si>
    <t>Egyéb áruhasználati és szolgáltatási adók  (=25) (B355)</t>
  </si>
  <si>
    <t>Termékek és szolgáltatások adói (=20+22+24)  (B35)</t>
  </si>
  <si>
    <t>Közhatalmi bevételek (=16+26+27) (B3)</t>
  </si>
  <si>
    <t>Szolgáltatások ellenértéke (B402)</t>
  </si>
  <si>
    <t>Tulajdonosi bevételek (&gt;=35+36) (B404)</t>
  </si>
  <si>
    <t>Egyéb működési bevételek (&gt;=40) (B411)</t>
  </si>
  <si>
    <t>Működési bevételek (=31+32+34+37+38+39) (B4)</t>
  </si>
  <si>
    <t>Ingatlanok értékesítése (B52)</t>
  </si>
  <si>
    <t>Felhalmozási bevételek (=42) (B5)</t>
  </si>
  <si>
    <t>Működési célú visszatérítendő támogatások, kölcsönök visszatérülése államháztartáson kívülről (=45) (B64)</t>
  </si>
  <si>
    <t>Egyéb működési célú átvett pénzeszközök (B65)</t>
  </si>
  <si>
    <t>Működési célú átvett pénzeszközök (=44+46) (B6)</t>
  </si>
  <si>
    <t>Felhalmozási célú visszatérítendő támogatások, kölcsönök visszatérülése államháztartáson kívülről (=50) (B74)</t>
  </si>
  <si>
    <t>Felhalmozási célú átvett pénzeszközök (=49) (B7)</t>
  </si>
  <si>
    <t>Költségvetési bevételek (=12+15+30+41+43+48+51) (B1-B7)</t>
  </si>
  <si>
    <t>Maradvány igénybevétele (=53) (B813)</t>
  </si>
  <si>
    <t>Belföldi finanszírozás bevételei (=54+55) (B81)</t>
  </si>
  <si>
    <t>Finanszírozási bevételek (=56) (B8)</t>
  </si>
  <si>
    <t>Egyéb működési célú kiadások (K5)</t>
  </si>
  <si>
    <t>Egyéb felhalmozási célú kiadások  (K8)</t>
  </si>
  <si>
    <t>Foglalkoztatottak személyi juttatásai (K11)</t>
  </si>
  <si>
    <t>Külső személyi juttatások  (K12)</t>
  </si>
  <si>
    <t>Személyi juttatások (=1+2) (K1)</t>
  </si>
  <si>
    <t>Munkaadókat terhelő járulékok és szociális hozzájárulási adó (K2)</t>
  </si>
  <si>
    <t>Készletbeszerzés (K31)</t>
  </si>
  <si>
    <t>Kommunikációs szolgáltatások  (K32)</t>
  </si>
  <si>
    <t>Szolgáltatási kiadások  (K33)</t>
  </si>
  <si>
    <t>Kiküldetések, reklám- és propagandakiadások  (K34)</t>
  </si>
  <si>
    <t>Különféle befizetések és egyéb dologi kiadások (K35)</t>
  </si>
  <si>
    <t>Dologi kiadások (=5+6+7+8+9) (K3)</t>
  </si>
  <si>
    <t>Ellátottak pénzbeli juttatásai (K4)</t>
  </si>
  <si>
    <t>Beruházások  (K6)</t>
  </si>
  <si>
    <t>Felújítások  (K7)</t>
  </si>
  <si>
    <t>Költségvetési kiadások (=3+4+10+11+12+13+14+15) (K1-K8)</t>
  </si>
  <si>
    <t>Finanszírozási kiadások  (K9)</t>
  </si>
  <si>
    <t>Kiadások összesen (=16+17) (K1-K9)</t>
  </si>
  <si>
    <t>018010 Önkor. Elszám. a központi ktgvetéssel</t>
  </si>
  <si>
    <t>011130 Önkorm. és önkorm.i hiv. jogalk. és ált. igazg. Tev</t>
  </si>
  <si>
    <t>013350 Az önkorm. vagyonnal való gazd. Kapcs. feladatok</t>
  </si>
  <si>
    <t>018030 Támogatási célú finans. Műv.</t>
  </si>
  <si>
    <t>041233 Hosszabb időtartamú közfoglal-koztatás</t>
  </si>
  <si>
    <t>045150 Egyéb szárazföldi személy-szállítás</t>
  </si>
  <si>
    <t>047320 Turizmus-fejlesztési támogatások és tevékenys.</t>
  </si>
  <si>
    <t>066020 Város-, községgazdál-kodási egyéb szolg.</t>
  </si>
  <si>
    <t>082044 Könyvtári szolg.</t>
  </si>
  <si>
    <t>082091 Köz-művelődés - közösségi és társadalmi részvétel fejlesztése</t>
  </si>
  <si>
    <t>082092 Köz-művelődés - hagyományos közösségi kulturális értékek gondozása</t>
  </si>
  <si>
    <t>084040 Egyházak közösségi és hitéleti tevékeny-ségének támogatása</t>
  </si>
  <si>
    <t>104051 Gyermek-védelmi pénzbeli és természetb. ellátások</t>
  </si>
  <si>
    <t>107052 Házi segítség-nyújtás</t>
  </si>
  <si>
    <t>107055 Falu-gondnoki, tanya-gondnoki szolgáltatás</t>
  </si>
  <si>
    <t>107060 Egyéb szociális pénzbeli és term. ellátások, támogatások</t>
  </si>
  <si>
    <t>051030 Nem veszélyes (települési) hulladék vegyes (ömlesztett) begyűjtése, szállítása,</t>
  </si>
  <si>
    <t>Önkormányzatok működési támogatásai (B11)</t>
  </si>
  <si>
    <t>Egyéb működési célú támogatások bevételei államháztartáson belülről (B16)</t>
  </si>
  <si>
    <t>Egyéb közhatalmi bevételek (B36)</t>
  </si>
  <si>
    <t>Vagyoni tipusú adók (B34)</t>
  </si>
  <si>
    <t>Termékek és szolgáltatások adói (B35)</t>
  </si>
  <si>
    <t>Tulajdonosi bevételek (B404)</t>
  </si>
  <si>
    <t>Egyéb működési bevételek (B411)</t>
  </si>
  <si>
    <t>Felhalmozási bevételek  (B5)</t>
  </si>
  <si>
    <t>Működési célú támogatások államháztartáson belülről (=1+2) (B1)</t>
  </si>
  <si>
    <t>Működési célú átvett pénzeszközök(B6)</t>
  </si>
  <si>
    <t>Felhalmozási célú átvett pénzeszközök (B7)</t>
  </si>
  <si>
    <t>Költségvetési bevételek (=3+...+20) (B1-B7)</t>
  </si>
  <si>
    <t>Finanszírozási bevételek (B8)</t>
  </si>
  <si>
    <t>Bevételek összesen (21+22) (B1-B8)</t>
  </si>
  <si>
    <t>Felhalmozási célú támogatások államháztartáson belülről (B2)</t>
  </si>
  <si>
    <t>Közhatalmi bevételek (=5+6+7) (B3)</t>
  </si>
  <si>
    <t>Működési bevételek (=9+...+14) (B4)</t>
  </si>
  <si>
    <t>011130 Önkorm. és önkorm. Hiv. jogalk.és ált. ig. tev.</t>
  </si>
  <si>
    <t>013350 Az önkor. vagyonnal való gazdálk. Kapcs. feladatok</t>
  </si>
  <si>
    <t>018010 Önkorm. Elszám. a kp-i ktgvetéssel</t>
  </si>
  <si>
    <t>041233 Hosszabb időtartamú közfoglalk.</t>
  </si>
  <si>
    <t>047320 Turizmus-fejlesztési támog. és tev.</t>
  </si>
  <si>
    <t>049010 Máshova nem sorolt gazd. ügyek</t>
  </si>
  <si>
    <t>063020 Víz-termelés, -kezelés, -ellátás</t>
  </si>
  <si>
    <t>066020 Város-, község-gazdálk. egyéb szolg.</t>
  </si>
  <si>
    <t>074032 Ifjúság-egészség-ügyi gondozás</t>
  </si>
  <si>
    <t>096025 Munkahelyi étkeztetés köznev. Intézm.</t>
  </si>
  <si>
    <t>104051 Gyermek-védelmi pénzbeli és természet-beni ellátások</t>
  </si>
  <si>
    <t>107060 Egyéb szociális pénzbeli és természet-beni ellátások, támogatások</t>
  </si>
  <si>
    <t>900020 Önkorm. funkcióra nem sor. Bev. Államháztart. kívülről</t>
  </si>
  <si>
    <t>Adatok forintban!</t>
  </si>
  <si>
    <t>Mátraszentimre Községi önkormányzat 2018. évi maradványkimutatása</t>
  </si>
  <si>
    <t>Létszám fő (Terv. Átl. Stat. Állom. létszám, éves)</t>
  </si>
  <si>
    <t>Törvény szerinti illetm., m.bérek</t>
  </si>
  <si>
    <t>Norm. Jutalm., céljutt.s, projekt-prémium</t>
  </si>
  <si>
    <t>Végkielé-gítés, jubileumi jutalom</t>
  </si>
  <si>
    <t>Béren kívüli juttatás</t>
  </si>
  <si>
    <t>Költség-térítések</t>
  </si>
  <si>
    <t>Támoga-tások</t>
  </si>
  <si>
    <t>Foglalkoz-tatottak egyéb személyi juttatásai</t>
  </si>
  <si>
    <t>Választott tisztség-viselők juttatásai</t>
  </si>
  <si>
    <t>Mátraszentimre Községi Önkormányzat kimutatása a 2018. évi személyi juttatásokról és a foglalkoztatottak, választott tisztségviselők összetételéréről</t>
  </si>
  <si>
    <t>Készenl. ügyeleti, helyett. díj, túlóra, túl-szolgálat</t>
  </si>
  <si>
    <t>KÖZALKALMAZOTTAK ÖSSZESEN (=1+2+3)</t>
  </si>
  <si>
    <t>EGYÉB BÉRRENDSZER ÖSSZESEN (=5+6)</t>
  </si>
  <si>
    <t>FOGLALKOZTATOTTAK ÖSSZESEN (=4+7+10)</t>
  </si>
  <si>
    <t>fizikai alkalmazott,  egyéb munkavállaló  (fizikai alk.)</t>
  </si>
  <si>
    <t>helyi önkor. képviselő-testület tagja, megyei közgyűlés tagja</t>
  </si>
  <si>
    <t>VÁLASZTOTT TISZTSÉG-VISELŐK ÖSSZESEN (=8+9)</t>
  </si>
  <si>
    <t>Zárólétszám (fő)</t>
  </si>
  <si>
    <t>Munkajogi zárólétszám  (fő)</t>
  </si>
  <si>
    <t>Vezetői létszám középfokú végzetts.</t>
  </si>
  <si>
    <t>Vezetői létszám felsőfokú végzetts.</t>
  </si>
  <si>
    <t>Nem vezetői létszám alapfokú végzetts.</t>
  </si>
  <si>
    <t>Nem vezetői létszám középfokú végzetts.</t>
  </si>
  <si>
    <t>Nem vezetői létszám felsőfokú végzetts.</t>
  </si>
  <si>
    <t>Mátraszentimre Községi Önkormányzat 2018. évi költségvetési engedélyezett létszámkeret megoszlása funkciócsoportonként</t>
  </si>
  <si>
    <t>Sorszám</t>
  </si>
  <si>
    <t>Adónem</t>
  </si>
  <si>
    <t>Építményadó</t>
  </si>
  <si>
    <t>Idegenforgalmi adó épület után</t>
  </si>
  <si>
    <t>Kommunális adó</t>
  </si>
  <si>
    <t>Telekadó</t>
  </si>
  <si>
    <t>Vagyoni típusú adók összesen: (1+2+3+4)</t>
  </si>
  <si>
    <t>Iparűzési adó állandó tevékenység után</t>
  </si>
  <si>
    <t>Iparűzési adó ideiglenes tevékenység után</t>
  </si>
  <si>
    <t>Értékesítési és forgalmi adók (6+7)</t>
  </si>
  <si>
    <t>Gépjárműadó</t>
  </si>
  <si>
    <t>Idegenforgalmi adó tartózkodás után</t>
  </si>
  <si>
    <t>Talajterhelési díj</t>
  </si>
  <si>
    <t>Egyéb áruhaszn. és szolg. adók (9+10)</t>
  </si>
  <si>
    <t>Termékek és szolgáltatások adói (5+8+9+11)</t>
  </si>
  <si>
    <t>Adópótlék, bírság, egyéb közhatalmi bevételek</t>
  </si>
  <si>
    <t>Építésügyi bírság</t>
  </si>
  <si>
    <t>Egyéb közhatalmi bevételek (12+13+14)</t>
  </si>
  <si>
    <t>Mátraszentimre Községi Önkormányzat 2018. évi beszámolója</t>
  </si>
  <si>
    <t>Kimutatás a 2018. évi helyi adók bevételi előirányzatainak teljesítéséről adónemenként</t>
  </si>
  <si>
    <t>2018. évi eredeti  előirányzat</t>
  </si>
  <si>
    <t>Mátraszentimre Községi Önkormányzat kimutatása a helyi önkormányzatok 2018. évi kiegészítő támogatásainak és egyéb kötött felhasználású támogatásainak elszámolásáról</t>
  </si>
  <si>
    <t>Ktgvetési tvény alapján feladat-átvétellel/ feladat-átadással korrigált támogatás</t>
  </si>
  <si>
    <t>Az önkorm. által az adott célra december 31-ig tényl. Felhaszn. összeg</t>
  </si>
  <si>
    <t>Többlet-tám. (ha a 7-6+9 &gt;0, akkor 7-6+9; egyébként 0)</t>
  </si>
  <si>
    <t>Vissza-fizetési kötelezett-ség (ha a 7-6+9 &lt;0, akkor 7-6+9 abszolút-értéke; egyébként 0)</t>
  </si>
  <si>
    <t>Mátraszentimre Községi Önkormányzat kimutatása az önkormányzatok általános, köznevelési és szociális feladataihoz kapcsolódó támogatások 2018. évi elszámolásáról</t>
  </si>
  <si>
    <t>Kimutatás Mátraszentimre Községi Önkormányzat intézményei, továbbá az önkormányzathoz felösszesített társulások és azok intézményei által teljesített kiadások, bevételek kormányzati funkciónként</t>
  </si>
  <si>
    <t>Mátraszentimre Községi Önkornányzat 2018. évi 11.1 11.2 11.3 és 11.4 ürlapok egyes sorainak elszámolása</t>
  </si>
  <si>
    <t>Módosí-tások (+/-)</t>
  </si>
  <si>
    <t>Immate-riális javak</t>
  </si>
  <si>
    <t>Gépek, berende-zések, felszere-lések, járművek</t>
  </si>
  <si>
    <t>Tenyész-állatok</t>
  </si>
  <si>
    <t>Koncesz-szióba, vagyon-kezelésbe adott eszközök</t>
  </si>
  <si>
    <t>Tárgyidő-szakban visszaírt értékvesztés</t>
  </si>
  <si>
    <t>Tárgyidő-szakban elszámolt értékvesztés</t>
  </si>
  <si>
    <t xml:space="preserve"> Mérleg</t>
  </si>
  <si>
    <t>Eredménykimutatás</t>
  </si>
  <si>
    <t>Kimutatás az immateriális javak, tárgyi eszközök koncesszióba, vagyonkezelésbe adott eszközök állományának alakulásáról</t>
  </si>
  <si>
    <t xml:space="preserve"> Az eszközök értékvesztésének alakulása</t>
  </si>
  <si>
    <t xml:space="preserve">Lakosságnak juttatott támogatások, szociális rászorultsági jellegű ellátások </t>
  </si>
  <si>
    <t>Rovat-szám</t>
  </si>
  <si>
    <t>helyi megállapítású rendszeres és rendkívülli gyermekvédelmi támogatások</t>
  </si>
  <si>
    <t>K42</t>
  </si>
  <si>
    <t>Családi támogatások</t>
  </si>
  <si>
    <t>mozgáskorlátozottak közlekedési támogatása</t>
  </si>
  <si>
    <t>K44</t>
  </si>
  <si>
    <t>mozgáskorlátozottak szerzési és átalakítási támogatása</t>
  </si>
  <si>
    <t>megváltozott munkaképességűek illetve egészségkárosodottak keresetkiegészítése</t>
  </si>
  <si>
    <t>cukorbetegek támogatása</t>
  </si>
  <si>
    <t xml:space="preserve">helyi megállapítású ápolási díj  [Szoctv. 43/B. §]  </t>
  </si>
  <si>
    <t xml:space="preserve">helyi megállapítású közgyógyellátás [Szoctv.50.§ (3) bek.] </t>
  </si>
  <si>
    <t xml:space="preserve">Betegséggel kapcsolatos (nem társadalombiztosítási) ellátások </t>
  </si>
  <si>
    <t>foglalkoztatást helyettesítő támogatás [Szoctv. 35. § (1) bek.]</t>
  </si>
  <si>
    <t>K45</t>
  </si>
  <si>
    <t xml:space="preserve">Foglalkoztatással, munkanélküliséggel kapcsolatos ellátások </t>
  </si>
  <si>
    <t>hozzájárulás a lakossági energiaköltségekhez</t>
  </si>
  <si>
    <t>K46</t>
  </si>
  <si>
    <t>lakbértámogatás</t>
  </si>
  <si>
    <t xml:space="preserve">lakásfenntartási támogatás [Szoctv. 38. § (1) bek. a) és b) pontok] </t>
  </si>
  <si>
    <t>adósságcsökkentési támogatás [Szoctv. 55/A. § 1. bek. b) pont]</t>
  </si>
  <si>
    <t>természetben nyújtott lakásfenntartási támogatás [Szoctv. 47.§ (1) bek. b) pont]</t>
  </si>
  <si>
    <t>adósságkezelési szolgáltatás keretében gáz-vagy áram fogyasztást mérő készülék biztosítása [Szoctv. 55/A. § (3) bek.]</t>
  </si>
  <si>
    <t xml:space="preserve">Lakhatással kapcsolatos ellátások </t>
  </si>
  <si>
    <t>állami gondozottak pénzbeli juttatásai</t>
  </si>
  <si>
    <t>K47</t>
  </si>
  <si>
    <t>oktatásban résztvevők pénzbeli juttatásai</t>
  </si>
  <si>
    <t xml:space="preserve">Intézményi ellátottak pénzbeli juttatásai </t>
  </si>
  <si>
    <t>időskorúak járadéka [Szoctv. 32/B. § (1) bek.]</t>
  </si>
  <si>
    <t>K48</t>
  </si>
  <si>
    <t>rendszeres szociális segély [Szoctv. 37. § (1) bek. a) - d) pontok]</t>
  </si>
  <si>
    <t>átmeneti segély [Szoctv. 45.§]</t>
  </si>
  <si>
    <t>temetési segély [Szoctv. 45.§]</t>
  </si>
  <si>
    <t>egyéb, az önkormányzat rendeletében megállapított juttatás</t>
  </si>
  <si>
    <t>természetben nyújtott rendszeres szociális segély [Szoctv. 47.§ (1) bek. a) pont]</t>
  </si>
  <si>
    <t>átmeneti segély [Szoctv. 47.§ (1) bek. c) pont]</t>
  </si>
  <si>
    <t>temetési segély [Szoctv. 47.§ (1) bek. d) pont}</t>
  </si>
  <si>
    <t>köztemetés [Szoctv. 48.§]</t>
  </si>
  <si>
    <t>rászorultságtól függõ normatív kedvezmények [Gyvt. 151. § (5) bek.]</t>
  </si>
  <si>
    <t>önkormányzat által saját hatáskörben (nem szociális és gyermekvédelmi előírások alapján) adott pénzügyi ellátás</t>
  </si>
  <si>
    <t xml:space="preserve">Egyéb nem intézményi ellátások </t>
  </si>
  <si>
    <t xml:space="preserve">Ellátottak pénzbeli juttatásai </t>
  </si>
  <si>
    <t>K4</t>
  </si>
  <si>
    <t>Beruházások és felújítások alakulása (Adatok forintban!)</t>
  </si>
  <si>
    <t>Rovat megnevezése</t>
  </si>
  <si>
    <t>Teljesítési index</t>
  </si>
  <si>
    <t>Immateriális javak beszerzése, létesítése</t>
  </si>
  <si>
    <t>K61</t>
  </si>
  <si>
    <t xml:space="preserve">Ingatlanok beszerzése, létesítése </t>
  </si>
  <si>
    <t>K62</t>
  </si>
  <si>
    <t>Informatikai eszközök beszerzése, létesítése</t>
  </si>
  <si>
    <t>K63</t>
  </si>
  <si>
    <t>Egyéb tárgyi eszközök beszerzése, létesítése</t>
  </si>
  <si>
    <t>K64</t>
  </si>
  <si>
    <t>Részesedések beszerzése</t>
  </si>
  <si>
    <t>K65</t>
  </si>
  <si>
    <t>Meglévő részesedések növeléséhez kapcsolódó kiadások</t>
  </si>
  <si>
    <t>K66</t>
  </si>
  <si>
    <t>Beruházási célú előzetesen felszámított általános forgalmi adó</t>
  </si>
  <si>
    <t>K67</t>
  </si>
  <si>
    <t xml:space="preserve">Beruházások </t>
  </si>
  <si>
    <t>K6</t>
  </si>
  <si>
    <t>Ingatlanok felújítása</t>
  </si>
  <si>
    <t>K71</t>
  </si>
  <si>
    <t>Informatikai eszközök felújítása</t>
  </si>
  <si>
    <t>K72</t>
  </si>
  <si>
    <t xml:space="preserve">Egyéb tárgyi eszközök felújítása </t>
  </si>
  <si>
    <t>K73</t>
  </si>
  <si>
    <t>Felújítási célú előzetesen felszámított általános forgalmi adó</t>
  </si>
  <si>
    <t>K74</t>
  </si>
  <si>
    <t xml:space="preserve">Felújítások </t>
  </si>
  <si>
    <t>K7</t>
  </si>
  <si>
    <t>Támogatások, kölcsönök nyújtása és törlesztése (Adatok forintban!)</t>
  </si>
  <si>
    <t>Eredeti ei.</t>
  </si>
  <si>
    <t>Módosított ei.</t>
  </si>
  <si>
    <t>központi költségvetési szervek részére</t>
  </si>
  <si>
    <t>K504</t>
  </si>
  <si>
    <t>központi kezelésű előirányzatok részére</t>
  </si>
  <si>
    <t>fejezeti kezelésű előirányzatok EU-s programokra és azok hazai társfinanszírozása részére</t>
  </si>
  <si>
    <t>egyéb fejezeti kezelésű előirányzatok részére</t>
  </si>
  <si>
    <t>társadalombiztosítás pénzügyi alapjai részére</t>
  </si>
  <si>
    <t>elkülönített állami pénzalapok részére</t>
  </si>
  <si>
    <t>helyi önkormányzatok és költségvetési szerveik részére</t>
  </si>
  <si>
    <t>társulások és költségvetési szerveik részére</t>
  </si>
  <si>
    <t>nemzetiségi önkormányzatok és költségvetési szerveik részére</t>
  </si>
  <si>
    <t>térségi fejlesztési tanácsok és költségvetési szerveik részére</t>
  </si>
  <si>
    <t>Működési célú visszatérítendő támogatások, kölcsönök nyújtása államháztartáson belülre</t>
  </si>
  <si>
    <t>K505</t>
  </si>
  <si>
    <t xml:space="preserve">Működési célú visszatérítendő támogatások, kölcsönök törlesztése államháztartáson belülre </t>
  </si>
  <si>
    <t>K506</t>
  </si>
  <si>
    <t>Egyéb működési célú támogatások államháztartáson belülre</t>
  </si>
  <si>
    <t>egyházi jogi személyek részére</t>
  </si>
  <si>
    <t>K508</t>
  </si>
  <si>
    <t>egyéb civil szervezetek részére</t>
  </si>
  <si>
    <t>háztartások részére</t>
  </si>
  <si>
    <t>pénzügyi vállalkozások részére</t>
  </si>
  <si>
    <t>állami többségi tulajdonú nem pénzügyi vállalkozások részére</t>
  </si>
  <si>
    <t>önkormányzati többségi tulajdonú nem pénzügyi vállalkozások részére</t>
  </si>
  <si>
    <t>egyéb vállalkozások részére</t>
  </si>
  <si>
    <t>Európai Unió részére</t>
  </si>
  <si>
    <t>kormányok és nemzetközi szervezetek részére</t>
  </si>
  <si>
    <t>egyéb külföldiek részére</t>
  </si>
  <si>
    <t xml:space="preserve">Működési célú visszatérítendő támogatások, kölcsönök nyújtása államháztartáson kívülre </t>
  </si>
  <si>
    <t>K512</t>
  </si>
  <si>
    <t>Európai Unió  részére</t>
  </si>
  <si>
    <t xml:space="preserve">Egyéb működési célú támogatások államháztartáson kívülre </t>
  </si>
  <si>
    <t>K82</t>
  </si>
  <si>
    <t xml:space="preserve">Felhalmozási célú visszatérítendő támogatások, kölcsönök nyújtása államháztartáson belülre </t>
  </si>
  <si>
    <t>K83</t>
  </si>
  <si>
    <t xml:space="preserve">Felhalmozási célú visszatérítendő támogatások, kölcsönök törlesztése államháztartáson belülre </t>
  </si>
  <si>
    <t>K84</t>
  </si>
  <si>
    <t xml:space="preserve">Egyéb felhalmozási célú támogatások államháztartáson belülre </t>
  </si>
  <si>
    <t>K86</t>
  </si>
  <si>
    <t xml:space="preserve">Felhalmozási célú visszatérítendő támogatások, kölcsönök nyújtása államháztartáson kívülre </t>
  </si>
  <si>
    <t xml:space="preserve">Egyéb felhalmozási célú támogatások államháztartáson kívülre </t>
  </si>
  <si>
    <t>Mátraszentimre Községi Önkormányzat 2018. évi költségvetéséből</t>
  </si>
  <si>
    <t>Mátraszentimre Községi Önkormányzat 2018 évi beszámolója</t>
  </si>
  <si>
    <t>Ebből: önkormányzat által saját hatáskörben (nem szociális és gyermekvédelmi előírások alapján) adott természetbeni ellátás</t>
  </si>
  <si>
    <t>K89</t>
  </si>
  <si>
    <t>Értéktípus: Forint</t>
  </si>
  <si>
    <t>Előző év</t>
  </si>
  <si>
    <t>Tárgyév</t>
  </si>
  <si>
    <t>Index (%)</t>
  </si>
  <si>
    <t>1</t>
  </si>
  <si>
    <t>2</t>
  </si>
  <si>
    <t>3</t>
  </si>
  <si>
    <t>4</t>
  </si>
  <si>
    <t>5</t>
  </si>
  <si>
    <t>ESZKÖZÖK</t>
  </si>
  <si>
    <t xml:space="preserve"> </t>
  </si>
  <si>
    <t>A/ NEMZETI VAGYONBA TARTOZÓ BEFEKTETETT ESZKÖZÖK</t>
  </si>
  <si>
    <t>A</t>
  </si>
  <si>
    <t>2 325 339 893</t>
  </si>
  <si>
    <t>2 285 013 530</t>
  </si>
  <si>
    <t>98,27</t>
  </si>
  <si>
    <t>I. IMMATERIÁLIS JAVAK</t>
  </si>
  <si>
    <t>A/I</t>
  </si>
  <si>
    <t>785 200</t>
  </si>
  <si>
    <t>617 518</t>
  </si>
  <si>
    <t>78,64</t>
  </si>
  <si>
    <t>1. Vagyoni értékű jogok</t>
  </si>
  <si>
    <t>A/I/1</t>
  </si>
  <si>
    <t>626 450</t>
  </si>
  <si>
    <t>98,57</t>
  </si>
  <si>
    <t>a) Forgalomképtelen törzsvagyon</t>
  </si>
  <si>
    <t>A/I/1/a</t>
  </si>
  <si>
    <t/>
  </si>
  <si>
    <t>b) Nemzetgazdasági szempontból kiemelt jelentőségű törzsvagyon</t>
  </si>
  <si>
    <t>A/I/1/b</t>
  </si>
  <si>
    <t>c) Korlátozottan forgalomképes vagyon</t>
  </si>
  <si>
    <t>A/I/1/c</t>
  </si>
  <si>
    <t>d) Üzleti vagyon</t>
  </si>
  <si>
    <t>A/I/1/d</t>
  </si>
  <si>
    <t>2. Szellemi termékek</t>
  </si>
  <si>
    <t>A/I/2</t>
  </si>
  <si>
    <t>158 750</t>
  </si>
  <si>
    <t>A/I/2/a</t>
  </si>
  <si>
    <t>A/I/2/b</t>
  </si>
  <si>
    <t>A/I/2/c</t>
  </si>
  <si>
    <t>A/I/2/d</t>
  </si>
  <si>
    <t>3. Immateriális javak értékhelyesbítése</t>
  </si>
  <si>
    <t>A/I/3</t>
  </si>
  <si>
    <t>A/I/3/a</t>
  </si>
  <si>
    <t>A/I/3/b</t>
  </si>
  <si>
    <t>A/I/3/c</t>
  </si>
  <si>
    <t>A/I/3/d</t>
  </si>
  <si>
    <t>II. TÁRGYI ESZKÖZÖK</t>
  </si>
  <si>
    <t>A/II</t>
  </si>
  <si>
    <t>2 324 338 193</t>
  </si>
  <si>
    <t>2 284 059 512</t>
  </si>
  <si>
    <t>1. Ingatlanok és kapcsolódó vagyoni értékű jogok</t>
  </si>
  <si>
    <t>A/II/1</t>
  </si>
  <si>
    <t>2 287 850 749</t>
  </si>
  <si>
    <t>2 241 471 115</t>
  </si>
  <si>
    <t>97,97</t>
  </si>
  <si>
    <t>A/II/1/a</t>
  </si>
  <si>
    <t>996 519 233</t>
  </si>
  <si>
    <t>963 821 178</t>
  </si>
  <si>
    <t>96,72</t>
  </si>
  <si>
    <t>A/II/1/b</t>
  </si>
  <si>
    <t>A/II/1/c</t>
  </si>
  <si>
    <t>1 112 044 824</t>
  </si>
  <si>
    <t>1 092 996 273</t>
  </si>
  <si>
    <t>98,29</t>
  </si>
  <si>
    <t>A/II/1/d</t>
  </si>
  <si>
    <t>179 286 692</t>
  </si>
  <si>
    <t>184 653 664</t>
  </si>
  <si>
    <t>102,99</t>
  </si>
  <si>
    <t>2. Gépek, berendezések, felszerelések, járművek</t>
  </si>
  <si>
    <t>A/II/2</t>
  </si>
  <si>
    <t>33 319 127</t>
  </si>
  <si>
    <t>39 420 080</t>
  </si>
  <si>
    <t>118,31</t>
  </si>
  <si>
    <t>A/II/2/a</t>
  </si>
  <si>
    <t>9 878 557</t>
  </si>
  <si>
    <t>10 600 557</t>
  </si>
  <si>
    <t>107,31</t>
  </si>
  <si>
    <t>A/II/2/b</t>
  </si>
  <si>
    <t>A/II/2/c</t>
  </si>
  <si>
    <t>-210 000</t>
  </si>
  <si>
    <t>10 423 139</t>
  </si>
  <si>
    <t>-4 963,40</t>
  </si>
  <si>
    <t>A/II/2/d</t>
  </si>
  <si>
    <t>23 650 570</t>
  </si>
  <si>
    <t>18 396 384</t>
  </si>
  <si>
    <t>77,78</t>
  </si>
  <si>
    <t>3. Tenyészállatok</t>
  </si>
  <si>
    <t>A/II/3</t>
  </si>
  <si>
    <t>A/II/3/a</t>
  </si>
  <si>
    <t>A/II/3/b</t>
  </si>
  <si>
    <t>A/II/3/c</t>
  </si>
  <si>
    <t>A/II/3/d</t>
  </si>
  <si>
    <t>4. Beruházások, felújítások</t>
  </si>
  <si>
    <t>A/II/4</t>
  </si>
  <si>
    <t>3 168 317</t>
  </si>
  <si>
    <t>100</t>
  </si>
  <si>
    <t>A/II/4/a</t>
  </si>
  <si>
    <t>A/II/4/b</t>
  </si>
  <si>
    <t>A/II/4/c</t>
  </si>
  <si>
    <t>A/II/4/d</t>
  </si>
  <si>
    <t>5. Tárgyi eszközök értékhelyesbítése</t>
  </si>
  <si>
    <t>A/II/5</t>
  </si>
  <si>
    <t>A/II/5/a</t>
  </si>
  <si>
    <t>A/II/5/b</t>
  </si>
  <si>
    <t>A/II/5/c</t>
  </si>
  <si>
    <t>A/II/5/d</t>
  </si>
  <si>
    <t>III. BEFEKTETETT PÉNZÜGYI ESZKÖZÖK</t>
  </si>
  <si>
    <t>A/III</t>
  </si>
  <si>
    <t>216 500</t>
  </si>
  <si>
    <t>336 500</t>
  </si>
  <si>
    <t>155,43</t>
  </si>
  <si>
    <t>1. Tartós részesedések</t>
  </si>
  <si>
    <t>A/III/1</t>
  </si>
  <si>
    <t>A/III/1/a</t>
  </si>
  <si>
    <t>A/III/1/b</t>
  </si>
  <si>
    <t>A/III/1/c</t>
  </si>
  <si>
    <t>A/III/1/d</t>
  </si>
  <si>
    <t>2. Tartós hitelviszonyt megtestesítő értékpapírok</t>
  </si>
  <si>
    <t>A/III/2</t>
  </si>
  <si>
    <t>A/III/2/a</t>
  </si>
  <si>
    <t>A/III/2/b</t>
  </si>
  <si>
    <t>A/III/2/c</t>
  </si>
  <si>
    <t>A/III/2/d</t>
  </si>
  <si>
    <t>3. Befektetett pénzügyi eszközök értékhelyesbítése</t>
  </si>
  <si>
    <t>A/III/3</t>
  </si>
  <si>
    <t>A/III/3/a</t>
  </si>
  <si>
    <t>A/III/3/b</t>
  </si>
  <si>
    <t>A/III/3/c</t>
  </si>
  <si>
    <t>A/III/3/d</t>
  </si>
  <si>
    <t>IV. KONCESSZIÓBA, VAGYONKEZELÉSBE ADOTT ESZKÖZÖK</t>
  </si>
  <si>
    <t>A/IV</t>
  </si>
  <si>
    <t>1.Koncesszióba, vagyonkezelésbe adott eszközök</t>
  </si>
  <si>
    <t>A/IV/1</t>
  </si>
  <si>
    <t>A/IV/1/a</t>
  </si>
  <si>
    <t>A/IV/1/b</t>
  </si>
  <si>
    <t>A/IV/1/c</t>
  </si>
  <si>
    <t>A/IV/1/d</t>
  </si>
  <si>
    <t>2. Koncesszióba, vagyonkezelésbe adott eszközök értékhelyesbítése</t>
  </si>
  <si>
    <t>A/IV/2</t>
  </si>
  <si>
    <t>A/IV/2/a</t>
  </si>
  <si>
    <t>A/IV/2/b</t>
  </si>
  <si>
    <t>A/IV/2/c</t>
  </si>
  <si>
    <t>A/IV/2/d</t>
  </si>
  <si>
    <t>B/ NEMZETI VAGYONBA TARTOZÓ FORGÓESZKÖZÖK</t>
  </si>
  <si>
    <t>B</t>
  </si>
  <si>
    <t>869 005</t>
  </si>
  <si>
    <t>653 225</t>
  </si>
  <si>
    <t>75,17</t>
  </si>
  <si>
    <t>I. Készletek</t>
  </si>
  <si>
    <t>B/I</t>
  </si>
  <si>
    <t>II. Értékpapírok</t>
  </si>
  <si>
    <t>B/II</t>
  </si>
  <si>
    <t>C/ PÉNZESZKÖZÖK</t>
  </si>
  <si>
    <t>C</t>
  </si>
  <si>
    <t>52 696 900</t>
  </si>
  <si>
    <t>52 156 125</t>
  </si>
  <si>
    <t>98,97</t>
  </si>
  <si>
    <t>I. Lekötött bankbetétek</t>
  </si>
  <si>
    <t>C/I</t>
  </si>
  <si>
    <t>II. Pénztárak, csekkek, betétkönyvek</t>
  </si>
  <si>
    <t>C/II</t>
  </si>
  <si>
    <t>640 405</t>
  </si>
  <si>
    <t>430 630</t>
  </si>
  <si>
    <t>67,24</t>
  </si>
  <si>
    <t>III. Forintszámlák</t>
  </si>
  <si>
    <t>C/III</t>
  </si>
  <si>
    <t>52 056 495</t>
  </si>
  <si>
    <t>51 725 495</t>
  </si>
  <si>
    <t>99,36</t>
  </si>
  <si>
    <t>IV. Devizaszámlák</t>
  </si>
  <si>
    <t>C/IV</t>
  </si>
  <si>
    <t>D/ KÖVETELÉSEK</t>
  </si>
  <si>
    <t>D</t>
  </si>
  <si>
    <t>16 664 735</t>
  </si>
  <si>
    <t>15 285 180</t>
  </si>
  <si>
    <t>91,72</t>
  </si>
  <si>
    <t>I. Költségvetési évben esedékes követelések</t>
  </si>
  <si>
    <t>D/I</t>
  </si>
  <si>
    <t>9 481 735</t>
  </si>
  <si>
    <t>7 776 115</t>
  </si>
  <si>
    <t>82,01</t>
  </si>
  <si>
    <t>II. Költségvetési évet követően esedékes követelések</t>
  </si>
  <si>
    <t>D/II</t>
  </si>
  <si>
    <t>2 858 000</t>
  </si>
  <si>
    <t>2 865 000</t>
  </si>
  <si>
    <t>100,24</t>
  </si>
  <si>
    <t>III. Követelés jellegű sajátos elszámolások</t>
  </si>
  <si>
    <t>D/III</t>
  </si>
  <si>
    <t>4 325 000</t>
  </si>
  <si>
    <t>4 644 065</t>
  </si>
  <si>
    <t>107,38</t>
  </si>
  <si>
    <t>E/ EGYÉB SAJÁTOS ESZKÖZOLDALI ELSZÁMOLÁSOK</t>
  </si>
  <si>
    <t>E</t>
  </si>
  <si>
    <t>272 645</t>
  </si>
  <si>
    <t>532 501</t>
  </si>
  <si>
    <t>195,31</t>
  </si>
  <si>
    <t>F/ AKTÍV IDŐBELI ELHATÁROLÁSOK</t>
  </si>
  <si>
    <t>F</t>
  </si>
  <si>
    <t>ESZKÖZÖK ÖSSZESEN</t>
  </si>
  <si>
    <t>A+..+F</t>
  </si>
  <si>
    <t>2 395 843 178</t>
  </si>
  <si>
    <t>2 353 640 561</t>
  </si>
  <si>
    <t>98,24</t>
  </si>
  <si>
    <t>FORRÁSOK</t>
  </si>
  <si>
    <t>G/ SAJÁT TŐKE</t>
  </si>
  <si>
    <t>G</t>
  </si>
  <si>
    <t>2 380 328 393</t>
  </si>
  <si>
    <t>2 328 373 394</t>
  </si>
  <si>
    <t>97,82</t>
  </si>
  <si>
    <t>I. Nemzeti vagyon induláskori értéke</t>
  </si>
  <si>
    <t>G/I</t>
  </si>
  <si>
    <t>3 318 856 598</t>
  </si>
  <si>
    <t>II. Nemzeti vagyon változásai</t>
  </si>
  <si>
    <t>G/II</t>
  </si>
  <si>
    <t>III. Egyéb eszközök induláskori értéke és változásai</t>
  </si>
  <si>
    <t>G/III</t>
  </si>
  <si>
    <t>26 182 839</t>
  </si>
  <si>
    <t>IV. Felhalmozott eredmény</t>
  </si>
  <si>
    <t>G/IV</t>
  </si>
  <si>
    <t>-937 896 244</t>
  </si>
  <si>
    <t>-964 711 044</t>
  </si>
  <si>
    <t>102,86</t>
  </si>
  <si>
    <t>V. Eszközök értékhelyesbítésének forrása</t>
  </si>
  <si>
    <t>G/V</t>
  </si>
  <si>
    <t>VI. Mérleg szerinti eredmény</t>
  </si>
  <si>
    <t>G/VI</t>
  </si>
  <si>
    <t>-26 814 800</t>
  </si>
  <si>
    <t>-51 954 999</t>
  </si>
  <si>
    <t>193,75</t>
  </si>
  <si>
    <t>H/ KÖTELEZETTSÉGEK</t>
  </si>
  <si>
    <t>H</t>
  </si>
  <si>
    <t>15 514 785</t>
  </si>
  <si>
    <t>14 704 944</t>
  </si>
  <si>
    <t>94,78</t>
  </si>
  <si>
    <t>I. Költségvetési évben esedékes kötelezettségek</t>
  </si>
  <si>
    <t>H/I</t>
  </si>
  <si>
    <t>2 801 275</t>
  </si>
  <si>
    <t>2 423 084</t>
  </si>
  <si>
    <t>86,50</t>
  </si>
  <si>
    <t>II. Költségvetési évet követően esedékes kötelezettségek</t>
  </si>
  <si>
    <t>H/II</t>
  </si>
  <si>
    <t>2 577 159</t>
  </si>
  <si>
    <t>2 584 610</t>
  </si>
  <si>
    <t>100,29</t>
  </si>
  <si>
    <t>III. Kötelezettség jellegű sajátos elszámolások</t>
  </si>
  <si>
    <t>H/III</t>
  </si>
  <si>
    <t>10 136 351</t>
  </si>
  <si>
    <t>9 697 250</t>
  </si>
  <si>
    <t>95,67</t>
  </si>
  <si>
    <t>I/ KINCSTÁRI SZÁMLAVEZETÉSSEL KAPCSOLATOS ELSZÁMOLÁSOK</t>
  </si>
  <si>
    <t>I</t>
  </si>
  <si>
    <t>J/ PASSZÍV IDŐBELI ELHATÁROLÁSOK (=K/1+K/2+K/3)</t>
  </si>
  <si>
    <t>J</t>
  </si>
  <si>
    <t>10 562 223</t>
  </si>
  <si>
    <t>FORRÁSOK ÖSSZESEN</t>
  </si>
  <si>
    <t>G+...+J</t>
  </si>
  <si>
    <t>MÉRLEGEN KÍVÜLI TÉTELEK</t>
  </si>
  <si>
    <t>L</t>
  </si>
  <si>
    <t>"0"-ra írt eszközök</t>
  </si>
  <si>
    <t>L/1</t>
  </si>
  <si>
    <t>42 300</t>
  </si>
  <si>
    <t>Használatban lévő kisértékű immateriális javak, tárgyi eszközök</t>
  </si>
  <si>
    <t>L/2</t>
  </si>
  <si>
    <t>787 537</t>
  </si>
  <si>
    <t>3 558 544</t>
  </si>
  <si>
    <t>451,86</t>
  </si>
  <si>
    <t>Használatban lévő készletek</t>
  </si>
  <si>
    <t>L/3</t>
  </si>
  <si>
    <t>01-02. számlacsoportban nyilvántartott eszközök (Áht-n belüli vagyonkezelésbe adott, bérbevett, letétbe, bizományba, üzemeltetésre átvett, stb.)</t>
  </si>
  <si>
    <t>L/4</t>
  </si>
  <si>
    <t>A nemzeti vagyonról szóló 2011. évi CXCVI. törvény 1. § (2) bekezdés g) és h) pontja szerinti kulturális javak és régészeti leletek (bekerülési érték nélküli)</t>
  </si>
  <si>
    <t>L/5</t>
  </si>
  <si>
    <t>Függő követelések</t>
  </si>
  <si>
    <t>L/6</t>
  </si>
  <si>
    <t>Függő kötelezettségek</t>
  </si>
  <si>
    <t>L/7</t>
  </si>
  <si>
    <t>Biztos (jövőbeni) követelések</t>
  </si>
  <si>
    <t>L/8</t>
  </si>
  <si>
    <t>Mátraszentimre Községi Önkormányzat 2018. évi zárszámadása</t>
  </si>
  <si>
    <t>Vagyonkimutatás - 2018. december 31.</t>
  </si>
  <si>
    <t>1. melléklet a  4/2019. (VI.29.) Önkormányzati rendelethez</t>
  </si>
  <si>
    <t>6. sz. melléklet a 4/2019. (VI.29.) Önkormányzati rendelethez</t>
  </si>
  <si>
    <t>7. sz. melléklet a 4/2019. (VI.29.) Önkormányzati rendelethez</t>
  </si>
  <si>
    <t>8. sz. melléklet a 4/2019. (VI.29.) Önkormányzati rendelethez</t>
  </si>
  <si>
    <t>9. sz. melléklet az 4/2019. (VI.29.) Önkormányzati rendelethez</t>
  </si>
  <si>
    <t>10.melléklet az 4/2019. (VI.29.) Önkormányzati rendelethez</t>
  </si>
  <si>
    <t>11.1. melléklet a 4/2019. (VI.29.) Önkormányzati rendelethez</t>
  </si>
  <si>
    <t>11.2. melléklet a 4/2019. (VI.29.) Önkormányzati rendelethez</t>
  </si>
  <si>
    <t>11.4. sz. melléklet a 4/2019. (VI.29.) Önkormányzati rendelethez</t>
  </si>
  <si>
    <t>16. melléklet az 4/2019. (VI.29.) Önkormányzati rendelethez</t>
  </si>
  <si>
    <t>18.melléklet az 4/2019. (VI.29.) Önkormányzati rendelethez</t>
  </si>
  <si>
    <t>11.3 sz. melléklet a 4/2019. (VI.29.)  Önkormányzati rendelethez</t>
  </si>
  <si>
    <t>17.melléklet az  4/2019. (IV.29.)  Önkormányzati rendelethez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</si>
</sst>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\ _F_t_-;\-* #,##0.00\ _F_t_-;_-* &quot;-&quot;??\ _F_t_-;_-@_-"/>
    <numFmt numFmtId="164" formatCode="_-* #,##0\ _F_t_-;\-* #,##0\ _F_t_-;_-* &quot;-&quot;??\ _F_t_-;_-@_-"/>
  </numFmts>
  <fonts count="48" x14ac:knownFonts="1">
    <font>
      <sz val="10"/>
      <name val="Arial CE"/>
      <charset val="238"/>
    </font>
    <font>
      <sz val="11"/>
      <color indexed="8"/>
      <name val="Calibri"/>
      <family val="2"/>
    </font>
    <font>
      <sz val="10"/>
      <name val="Arial"/>
      <family val="2"/>
      <charset val="238"/>
    </font>
    <font>
      <sz val="10"/>
      <name val="MS Sans Serif"/>
      <charset val="238"/>
    </font>
    <font>
      <sz val="11"/>
      <color indexed="8"/>
      <name val="Calibri"/>
      <family val="2"/>
    </font>
    <font>
      <sz val="12"/>
      <name val="Arial"/>
      <family val="2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sz val="11"/>
      <color indexed="8"/>
      <name val="Calibri"/>
      <family val="2"/>
      <charset val="238"/>
    </font>
    <font>
      <b/>
      <sz val="10"/>
      <color indexed="8"/>
      <name val="Times New Roman"/>
      <family val="1"/>
      <charset val="1"/>
    </font>
    <font>
      <b/>
      <sz val="14"/>
      <color indexed="8"/>
      <name val="Times New Roman"/>
      <family val="1"/>
      <charset val="1"/>
    </font>
    <font>
      <sz val="14"/>
      <color indexed="8"/>
      <name val="Times New Roman"/>
      <family val="1"/>
      <charset val="1"/>
    </font>
    <font>
      <b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4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0"/>
      <name val="Arial CE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2"/>
      <name val="Arial CE"/>
      <charset val="238"/>
    </font>
    <font>
      <sz val="11"/>
      <name val="Arial CE"/>
      <charset val="238"/>
    </font>
    <font>
      <b/>
      <sz val="10"/>
      <color indexed="8"/>
      <name val="Times New Roman"/>
      <family val="1"/>
      <charset val="238"/>
    </font>
    <font>
      <b/>
      <sz val="14"/>
      <color indexed="8"/>
      <name val="Times New Roman"/>
      <family val="1"/>
      <charset val="238"/>
    </font>
    <font>
      <sz val="14"/>
      <color indexed="8"/>
      <name val="Times New Roman"/>
      <family val="1"/>
      <charset val="238"/>
    </font>
    <font>
      <sz val="12"/>
      <color indexed="8"/>
      <name val="Times New Roman CE"/>
      <family val="1"/>
      <charset val="238"/>
    </font>
    <font>
      <b/>
      <u/>
      <sz val="14"/>
      <color indexed="8"/>
      <name val="Times New Roman"/>
      <family val="1"/>
      <charset val="238"/>
    </font>
    <font>
      <b/>
      <sz val="11"/>
      <color indexed="8"/>
      <name val="Calibri"/>
      <family val="2"/>
      <charset val="238"/>
    </font>
    <font>
      <b/>
      <sz val="13"/>
      <name val="Times New Roman"/>
      <family val="1"/>
      <charset val="238"/>
    </font>
    <font>
      <b/>
      <sz val="13"/>
      <color indexed="8"/>
      <name val="Times New Roman"/>
      <family val="1"/>
      <charset val="238"/>
    </font>
    <font>
      <b/>
      <i/>
      <sz val="13"/>
      <color indexed="8"/>
      <name val="Times New Roman"/>
      <family val="1"/>
      <charset val="238"/>
    </font>
    <font>
      <sz val="13"/>
      <color indexed="8"/>
      <name val="Times New Roman"/>
      <family val="1"/>
      <charset val="238"/>
    </font>
    <font>
      <sz val="10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sz val="12"/>
      <color indexed="8"/>
      <name val="Times New Roman"/>
      <family val="1"/>
      <charset val="238"/>
    </font>
    <font>
      <i/>
      <sz val="12"/>
      <name val="Times New Roman"/>
      <family val="1"/>
      <charset val="238"/>
    </font>
    <font>
      <i/>
      <sz val="12"/>
      <color indexed="8"/>
      <name val="Times New Roman"/>
      <family val="1"/>
      <charset val="238"/>
    </font>
    <font>
      <i/>
      <sz val="10"/>
      <color indexed="8"/>
      <name val="Times New Roman"/>
      <family val="1"/>
    </font>
    <font>
      <b/>
      <i/>
      <sz val="12"/>
      <color indexed="8"/>
      <name val="Times New Roman"/>
      <family val="1"/>
      <charset val="238"/>
    </font>
    <font>
      <b/>
      <i/>
      <sz val="14"/>
      <color indexed="8"/>
      <name val="Times New Roman"/>
      <family val="1"/>
      <charset val="238"/>
    </font>
    <font>
      <i/>
      <sz val="10"/>
      <name val="Times New Roman"/>
      <family val="1"/>
      <charset val="238"/>
    </font>
    <font>
      <sz val="10"/>
      <name val="Arial CE"/>
      <family val="2"/>
      <charset val="238"/>
    </font>
    <font>
      <sz val="9"/>
      <name val="Arial CE"/>
      <family val="2"/>
      <charset val="238"/>
    </font>
    <font>
      <sz val="16"/>
      <name val="Arial CE"/>
      <family val="2"/>
      <charset val="238"/>
    </font>
    <font>
      <sz val="9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23"/>
        <bgColor indexed="55"/>
      </patternFill>
    </fill>
    <fill>
      <patternFill patternType="solid">
        <fgColor indexed="49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 tint="-0.34998626667073579"/>
        <bgColor indexed="13"/>
      </patternFill>
    </fill>
    <fill>
      <patternFill patternType="solid">
        <fgColor theme="0"/>
        <bgColor indexed="13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34998626667073579"/>
        <bgColor indexed="23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ck">
        <color indexed="8"/>
      </top>
      <bottom/>
      <diagonal/>
    </border>
    <border>
      <left/>
      <right/>
      <top/>
      <bottom style="thin">
        <color indexed="64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11">
    <xf numFmtId="0" fontId="0" fillId="0" borderId="0"/>
    <xf numFmtId="0" fontId="26" fillId="0" borderId="0" applyBorder="0" applyProtection="0"/>
    <xf numFmtId="43" fontId="2" fillId="0" borderId="0" applyFill="0" applyBorder="0" applyAlignment="0" applyProtection="0"/>
    <xf numFmtId="0" fontId="3" fillId="0" borderId="0"/>
    <xf numFmtId="0" fontId="8" fillId="0" borderId="0"/>
    <xf numFmtId="0" fontId="42" fillId="0" borderId="0"/>
    <xf numFmtId="0" fontId="42" fillId="0" borderId="0"/>
    <xf numFmtId="9" fontId="4" fillId="0" borderId="0" applyFont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1" fillId="0" borderId="0" applyFont="0" applyFill="0" applyBorder="0" applyAlignment="0" applyProtection="0"/>
  </cellStyleXfs>
  <cellXfs count="238">
    <xf numFmtId="0" fontId="0" fillId="0" borderId="0" xfId="0"/>
    <xf numFmtId="0" fontId="8" fillId="0" borderId="0" xfId="4"/>
    <xf numFmtId="0" fontId="11" fillId="0" borderId="0" xfId="4" applyFont="1"/>
    <xf numFmtId="0" fontId="10" fillId="0" borderId="1" xfId="4" applyFont="1" applyBorder="1" applyAlignment="1">
      <alignment horizontal="center" vertical="center"/>
    </xf>
    <xf numFmtId="0" fontId="10" fillId="0" borderId="1" xfId="4" applyFont="1" applyBorder="1" applyAlignment="1">
      <alignment horizontal="center" vertical="center" wrapText="1"/>
    </xf>
    <xf numFmtId="3" fontId="10" fillId="0" borderId="1" xfId="4" applyNumberFormat="1" applyFont="1" applyBorder="1" applyAlignment="1">
      <alignment horizontal="center" vertical="center" wrapText="1"/>
    </xf>
    <xf numFmtId="0" fontId="11" fillId="0" borderId="1" xfId="4" applyFont="1" applyBorder="1"/>
    <xf numFmtId="3" fontId="11" fillId="0" borderId="1" xfId="4" applyNumberFormat="1" applyFont="1" applyBorder="1" applyAlignment="1">
      <alignment horizontal="right"/>
    </xf>
    <xf numFmtId="10" fontId="14" fillId="0" borderId="1" xfId="8" applyNumberFormat="1" applyFont="1" applyBorder="1"/>
    <xf numFmtId="0" fontId="11" fillId="0" borderId="1" xfId="4" applyFont="1" applyBorder="1" applyAlignment="1">
      <alignment wrapText="1"/>
    </xf>
    <xf numFmtId="0" fontId="11" fillId="0" borderId="1" xfId="4" applyFont="1" applyBorder="1" applyAlignment="1">
      <alignment horizontal="left" vertical="center"/>
    </xf>
    <xf numFmtId="3" fontId="11" fillId="0" borderId="1" xfId="4" applyNumberFormat="1" applyFont="1" applyBorder="1" applyAlignment="1">
      <alignment horizontal="right" vertical="center"/>
    </xf>
    <xf numFmtId="0" fontId="10" fillId="0" borderId="1" xfId="4" applyFont="1" applyBorder="1"/>
    <xf numFmtId="3" fontId="10" fillId="0" borderId="1" xfId="4" applyNumberFormat="1" applyFont="1" applyBorder="1" applyAlignment="1">
      <alignment horizontal="right"/>
    </xf>
    <xf numFmtId="0" fontId="10" fillId="0" borderId="1" xfId="4" applyFont="1" applyBorder="1" applyAlignment="1">
      <alignment horizontal="right"/>
    </xf>
    <xf numFmtId="0" fontId="10" fillId="5" borderId="1" xfId="4" applyFont="1" applyFill="1" applyBorder="1"/>
    <xf numFmtId="3" fontId="10" fillId="5" borderId="1" xfId="4" applyNumberFormat="1" applyFont="1" applyFill="1" applyBorder="1" applyAlignment="1">
      <alignment horizontal="right"/>
    </xf>
    <xf numFmtId="10" fontId="15" fillId="5" borderId="1" xfId="8" applyNumberFormat="1" applyFont="1" applyFill="1" applyBorder="1" applyAlignment="1">
      <alignment horizontal="right"/>
    </xf>
    <xf numFmtId="0" fontId="10" fillId="6" borderId="1" xfId="4" applyFont="1" applyFill="1" applyBorder="1"/>
    <xf numFmtId="3" fontId="10" fillId="6" borderId="1" xfId="4" applyNumberFormat="1" applyFont="1" applyFill="1" applyBorder="1" applyAlignment="1">
      <alignment horizontal="right"/>
    </xf>
    <xf numFmtId="0" fontId="10" fillId="7" borderId="1" xfId="4" applyFont="1" applyFill="1" applyBorder="1" applyAlignment="1">
      <alignment horizontal="right"/>
    </xf>
    <xf numFmtId="3" fontId="11" fillId="7" borderId="1" xfId="4" applyNumberFormat="1" applyFont="1" applyFill="1" applyBorder="1" applyAlignment="1">
      <alignment horizontal="right"/>
    </xf>
    <xf numFmtId="10" fontId="15" fillId="8" borderId="1" xfId="8" applyNumberFormat="1" applyFont="1" applyFill="1" applyBorder="1"/>
    <xf numFmtId="0" fontId="8" fillId="7" borderId="0" xfId="4" applyFill="1"/>
    <xf numFmtId="0" fontId="16" fillId="0" borderId="0" xfId="0" applyFont="1"/>
    <xf numFmtId="0" fontId="7" fillId="7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left" vertical="top" wrapText="1"/>
    </xf>
    <xf numFmtId="3" fontId="7" fillId="0" borderId="1" xfId="0" applyNumberFormat="1" applyFont="1" applyBorder="1" applyAlignment="1">
      <alignment horizontal="right" vertical="center" wrapText="1"/>
    </xf>
    <xf numFmtId="10" fontId="7" fillId="0" borderId="1" xfId="7" applyNumberFormat="1" applyFont="1" applyBorder="1" applyAlignment="1">
      <alignment vertical="center"/>
    </xf>
    <xf numFmtId="0" fontId="18" fillId="0" borderId="0" xfId="0" applyFont="1"/>
    <xf numFmtId="0" fontId="6" fillId="7" borderId="1" xfId="0" applyFont="1" applyFill="1" applyBorder="1" applyAlignment="1">
      <alignment horizontal="center" vertical="top" wrapText="1"/>
    </xf>
    <xf numFmtId="0" fontId="18" fillId="0" borderId="1" xfId="0" applyFont="1" applyBorder="1" applyAlignment="1">
      <alignment horizontal="center" vertical="top" wrapText="1"/>
    </xf>
    <xf numFmtId="0" fontId="18" fillId="0" borderId="1" xfId="0" applyFont="1" applyBorder="1" applyAlignment="1">
      <alignment horizontal="left" vertical="top" wrapText="1"/>
    </xf>
    <xf numFmtId="3" fontId="18" fillId="0" borderId="1" xfId="0" applyNumberFormat="1" applyFont="1" applyBorder="1" applyAlignment="1">
      <alignment horizontal="right" vertical="top" wrapText="1"/>
    </xf>
    <xf numFmtId="0" fontId="17" fillId="0" borderId="1" xfId="0" applyFont="1" applyBorder="1" applyAlignment="1">
      <alignment horizontal="center" vertical="top" wrapText="1"/>
    </xf>
    <xf numFmtId="0" fontId="17" fillId="0" borderId="1" xfId="0" applyFont="1" applyBorder="1" applyAlignment="1">
      <alignment horizontal="left" vertical="top" wrapText="1"/>
    </xf>
    <xf numFmtId="3" fontId="17" fillId="0" borderId="1" xfId="0" applyNumberFormat="1" applyFont="1" applyBorder="1" applyAlignment="1">
      <alignment horizontal="right" vertical="top" wrapText="1"/>
    </xf>
    <xf numFmtId="0" fontId="19" fillId="0" borderId="1" xfId="0" applyFont="1" applyBorder="1" applyAlignment="1">
      <alignment horizontal="center" vertical="top" wrapText="1"/>
    </xf>
    <xf numFmtId="0" fontId="19" fillId="0" borderId="1" xfId="0" applyFont="1" applyBorder="1" applyAlignment="1">
      <alignment horizontal="left" vertical="top" wrapText="1"/>
    </xf>
    <xf numFmtId="3" fontId="19" fillId="0" borderId="1" xfId="0" applyNumberFormat="1" applyFont="1" applyBorder="1" applyAlignment="1">
      <alignment horizontal="right" vertical="top" wrapText="1"/>
    </xf>
    <xf numFmtId="0" fontId="20" fillId="0" borderId="1" xfId="0" applyFont="1" applyBorder="1" applyAlignment="1">
      <alignment horizontal="left" vertical="top" wrapText="1"/>
    </xf>
    <xf numFmtId="3" fontId="20" fillId="0" borderId="1" xfId="0" applyNumberFormat="1" applyFont="1" applyBorder="1" applyAlignment="1">
      <alignment horizontal="right" vertical="top" wrapText="1"/>
    </xf>
    <xf numFmtId="0" fontId="6" fillId="0" borderId="0" xfId="0" applyFont="1"/>
    <xf numFmtId="3" fontId="6" fillId="0" borderId="1" xfId="0" applyNumberFormat="1" applyFont="1" applyBorder="1" applyAlignment="1">
      <alignment horizontal="right" vertical="center" wrapText="1"/>
    </xf>
    <xf numFmtId="10" fontId="6" fillId="0" borderId="1" xfId="7" applyNumberFormat="1" applyFont="1" applyBorder="1" applyAlignment="1">
      <alignment vertical="center"/>
    </xf>
    <xf numFmtId="3" fontId="7" fillId="0" borderId="1" xfId="0" applyNumberFormat="1" applyFont="1" applyBorder="1" applyAlignment="1">
      <alignment vertical="center"/>
    </xf>
    <xf numFmtId="0" fontId="7" fillId="0" borderId="1" xfId="0" applyFont="1" applyFill="1" applyBorder="1" applyAlignment="1">
      <alignment horizontal="left" vertical="top" wrapText="1"/>
    </xf>
    <xf numFmtId="0" fontId="6" fillId="0" borderId="0" xfId="0" applyFont="1" applyBorder="1"/>
    <xf numFmtId="0" fontId="0" fillId="0" borderId="0" xfId="0" applyBorder="1"/>
    <xf numFmtId="0" fontId="6" fillId="7" borderId="0" xfId="0" applyFont="1" applyFill="1" applyAlignment="1">
      <alignment vertical="top" wrapText="1"/>
    </xf>
    <xf numFmtId="0" fontId="18" fillId="7" borderId="0" xfId="0" applyFont="1" applyFill="1" applyAlignment="1"/>
    <xf numFmtId="0" fontId="7" fillId="7" borderId="1" xfId="0" applyFont="1" applyFill="1" applyBorder="1" applyAlignment="1">
      <alignment horizontal="center" vertical="top" wrapText="1"/>
    </xf>
    <xf numFmtId="0" fontId="19" fillId="0" borderId="0" xfId="0" applyFont="1" applyAlignment="1">
      <alignment horizontal="center" vertical="top" wrapText="1"/>
    </xf>
    <xf numFmtId="0" fontId="20" fillId="7" borderId="1" xfId="0" applyFont="1" applyFill="1" applyBorder="1" applyAlignment="1">
      <alignment horizontal="center" vertical="top" wrapText="1"/>
    </xf>
    <xf numFmtId="0" fontId="21" fillId="0" borderId="0" xfId="0" applyFont="1"/>
    <xf numFmtId="0" fontId="22" fillId="0" borderId="0" xfId="0" applyFont="1"/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right" vertical="center"/>
    </xf>
    <xf numFmtId="0" fontId="16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18" fillId="7" borderId="1" xfId="0" applyFont="1" applyFill="1" applyBorder="1" applyAlignment="1">
      <alignment horizontal="center" vertical="top" wrapText="1"/>
    </xf>
    <xf numFmtId="0" fontId="18" fillId="7" borderId="1" xfId="0" applyFont="1" applyFill="1" applyBorder="1" applyAlignment="1">
      <alignment horizontal="left" vertical="top" wrapText="1"/>
    </xf>
    <xf numFmtId="3" fontId="18" fillId="7" borderId="1" xfId="0" applyNumberFormat="1" applyFont="1" applyFill="1" applyBorder="1" applyAlignment="1">
      <alignment horizontal="right" vertical="top" wrapText="1"/>
    </xf>
    <xf numFmtId="0" fontId="25" fillId="0" borderId="0" xfId="4" applyFont="1"/>
    <xf numFmtId="0" fontId="13" fillId="0" borderId="0" xfId="4" applyFont="1"/>
    <xf numFmtId="0" fontId="25" fillId="0" borderId="0" xfId="1" applyFont="1" applyFill="1" applyBorder="1" applyAlignment="1" applyProtection="1"/>
    <xf numFmtId="0" fontId="27" fillId="0" borderId="0" xfId="1" applyFont="1" applyFill="1" applyBorder="1" applyAlignment="1" applyProtection="1">
      <alignment horizontal="center"/>
    </xf>
    <xf numFmtId="0" fontId="24" fillId="2" borderId="1" xfId="1" applyFont="1" applyFill="1" applyBorder="1" applyAlignment="1" applyProtection="1">
      <alignment horizontal="center" vertical="center"/>
    </xf>
    <xf numFmtId="0" fontId="24" fillId="2" borderId="1" xfId="1" applyFont="1" applyFill="1" applyBorder="1" applyAlignment="1" applyProtection="1">
      <alignment horizontal="center" vertical="center" wrapText="1"/>
    </xf>
    <xf numFmtId="0" fontId="25" fillId="0" borderId="1" xfId="1" applyFont="1" applyFill="1" applyBorder="1" applyAlignment="1" applyProtection="1">
      <alignment horizontal="center"/>
    </xf>
    <xf numFmtId="0" fontId="25" fillId="0" borderId="1" xfId="1" applyFont="1" applyFill="1" applyBorder="1" applyAlignment="1" applyProtection="1"/>
    <xf numFmtId="164" fontId="14" fillId="0" borderId="1" xfId="2" applyNumberFormat="1" applyFont="1" applyFill="1" applyBorder="1" applyAlignment="1" applyProtection="1">
      <alignment horizontal="right"/>
    </xf>
    <xf numFmtId="164" fontId="14" fillId="0" borderId="1" xfId="2" applyNumberFormat="1" applyFont="1" applyBorder="1"/>
    <xf numFmtId="10" fontId="14" fillId="0" borderId="1" xfId="9" applyNumberFormat="1" applyFont="1" applyBorder="1"/>
    <xf numFmtId="0" fontId="24" fillId="0" borderId="1" xfId="1" applyFont="1" applyFill="1" applyBorder="1" applyAlignment="1" applyProtection="1">
      <alignment horizontal="center"/>
    </xf>
    <xf numFmtId="0" fontId="24" fillId="0" borderId="1" xfId="1" applyFont="1" applyFill="1" applyBorder="1" applyAlignment="1" applyProtection="1"/>
    <xf numFmtId="164" fontId="15" fillId="0" borderId="1" xfId="2" applyNumberFormat="1" applyFont="1" applyFill="1" applyBorder="1" applyAlignment="1" applyProtection="1">
      <alignment horizontal="right"/>
    </xf>
    <xf numFmtId="10" fontId="15" fillId="0" borderId="1" xfId="9" applyNumberFormat="1" applyFont="1" applyBorder="1"/>
    <xf numFmtId="164" fontId="15" fillId="0" borderId="1" xfId="2" applyNumberFormat="1" applyFont="1" applyFill="1" applyBorder="1" applyAlignment="1" applyProtection="1"/>
    <xf numFmtId="0" fontId="24" fillId="0" borderId="1" xfId="1" applyFont="1" applyFill="1" applyBorder="1" applyAlignment="1" applyProtection="1">
      <alignment shrinkToFit="1"/>
    </xf>
    <xf numFmtId="0" fontId="24" fillId="2" borderId="1" xfId="1" applyFont="1" applyFill="1" applyBorder="1" applyAlignment="1" applyProtection="1">
      <alignment horizontal="left"/>
    </xf>
    <xf numFmtId="164" fontId="15" fillId="2" borderId="1" xfId="2" applyNumberFormat="1" applyFont="1" applyFill="1" applyBorder="1" applyAlignment="1" applyProtection="1">
      <alignment horizontal="right"/>
    </xf>
    <xf numFmtId="10" fontId="15" fillId="2" borderId="1" xfId="9" applyNumberFormat="1" applyFont="1" applyFill="1" applyBorder="1" applyAlignment="1" applyProtection="1">
      <alignment horizontal="right"/>
    </xf>
    <xf numFmtId="0" fontId="8" fillId="0" borderId="0" xfId="4" applyBorder="1"/>
    <xf numFmtId="0" fontId="28" fillId="0" borderId="0" xfId="4" applyFont="1"/>
    <xf numFmtId="0" fontId="6" fillId="3" borderId="1" xfId="0" applyFont="1" applyFill="1" applyBorder="1" applyAlignment="1">
      <alignment horizontal="center" vertical="top" wrapText="1"/>
    </xf>
    <xf numFmtId="0" fontId="6" fillId="7" borderId="1" xfId="0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left" vertical="center" wrapText="1"/>
    </xf>
    <xf numFmtId="3" fontId="18" fillId="0" borderId="1" xfId="0" applyNumberFormat="1" applyFont="1" applyBorder="1" applyAlignment="1">
      <alignment horizontal="right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left" vertical="center" wrapText="1"/>
    </xf>
    <xf numFmtId="3" fontId="17" fillId="0" borderId="1" xfId="0" applyNumberFormat="1" applyFont="1" applyBorder="1" applyAlignment="1">
      <alignment horizontal="right" vertical="center" wrapText="1"/>
    </xf>
    <xf numFmtId="0" fontId="0" fillId="0" borderId="0" xfId="0" applyAlignment="1">
      <alignment vertical="center"/>
    </xf>
    <xf numFmtId="0" fontId="18" fillId="7" borderId="1" xfId="0" applyFont="1" applyFill="1" applyBorder="1" applyAlignment="1">
      <alignment horizontal="center" vertical="center" wrapText="1"/>
    </xf>
    <xf numFmtId="0" fontId="18" fillId="7" borderId="1" xfId="0" applyFont="1" applyFill="1" applyBorder="1" applyAlignment="1">
      <alignment horizontal="left" vertical="center" wrapText="1"/>
    </xf>
    <xf numFmtId="3" fontId="18" fillId="7" borderId="1" xfId="0" applyNumberFormat="1" applyFont="1" applyFill="1" applyBorder="1" applyAlignment="1">
      <alignment horizontal="right" vertical="center" wrapText="1"/>
    </xf>
    <xf numFmtId="0" fontId="17" fillId="7" borderId="1" xfId="0" applyFont="1" applyFill="1" applyBorder="1" applyAlignment="1">
      <alignment horizontal="center" vertical="center" wrapText="1"/>
    </xf>
    <xf numFmtId="0" fontId="17" fillId="7" borderId="1" xfId="0" applyFont="1" applyFill="1" applyBorder="1" applyAlignment="1">
      <alignment horizontal="left" vertical="center" wrapText="1"/>
    </xf>
    <xf numFmtId="3" fontId="17" fillId="7" borderId="1" xfId="0" applyNumberFormat="1" applyFont="1" applyFill="1" applyBorder="1" applyAlignment="1">
      <alignment horizontal="right" vertical="center" wrapText="1"/>
    </xf>
    <xf numFmtId="0" fontId="18" fillId="0" borderId="0" xfId="0" applyFont="1" applyAlignment="1">
      <alignment vertical="center"/>
    </xf>
    <xf numFmtId="0" fontId="20" fillId="7" borderId="1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left" vertical="center" wrapText="1"/>
    </xf>
    <xf numFmtId="3" fontId="19" fillId="0" borderId="1" xfId="0" applyNumberFormat="1" applyFont="1" applyBorder="1" applyAlignment="1">
      <alignment horizontal="right" vertical="center" wrapText="1"/>
    </xf>
    <xf numFmtId="0" fontId="32" fillId="0" borderId="0" xfId="4" applyFont="1"/>
    <xf numFmtId="0" fontId="34" fillId="0" borderId="1" xfId="4" applyFont="1" applyBorder="1"/>
    <xf numFmtId="0" fontId="34" fillId="0" borderId="1" xfId="4" applyFont="1" applyFill="1" applyBorder="1" applyAlignment="1">
      <alignment horizontal="center" vertical="center" wrapText="1"/>
    </xf>
    <xf numFmtId="3" fontId="34" fillId="0" borderId="1" xfId="4" applyNumberFormat="1" applyFont="1" applyBorder="1" applyAlignment="1">
      <alignment horizontal="center" wrapText="1"/>
    </xf>
    <xf numFmtId="0" fontId="6" fillId="0" borderId="2" xfId="0" applyFont="1" applyFill="1" applyBorder="1" applyAlignment="1">
      <alignment vertical="center" wrapText="1"/>
    </xf>
    <xf numFmtId="0" fontId="35" fillId="0" borderId="3" xfId="0" applyFont="1" applyFill="1" applyBorder="1" applyAlignment="1">
      <alignment horizontal="center" vertical="center" wrapText="1"/>
    </xf>
    <xf numFmtId="3" fontId="35" fillId="0" borderId="1" xfId="0" applyNumberFormat="1" applyFont="1" applyBorder="1" applyAlignment="1">
      <alignment horizontal="right"/>
    </xf>
    <xf numFmtId="10" fontId="7" fillId="0" borderId="1" xfId="9" applyNumberFormat="1" applyFont="1" applyBorder="1" applyAlignment="1">
      <alignment horizontal="right"/>
    </xf>
    <xf numFmtId="0" fontId="7" fillId="0" borderId="2" xfId="0" applyFont="1" applyFill="1" applyBorder="1" applyAlignment="1">
      <alignment horizontal="left" vertical="center" wrapText="1"/>
    </xf>
    <xf numFmtId="0" fontId="34" fillId="0" borderId="3" xfId="0" applyFont="1" applyFill="1" applyBorder="1" applyAlignment="1">
      <alignment horizontal="center" vertical="center" wrapText="1"/>
    </xf>
    <xf numFmtId="3" fontId="34" fillId="0" borderId="1" xfId="0" applyNumberFormat="1" applyFont="1" applyBorder="1" applyAlignment="1">
      <alignment horizontal="right"/>
    </xf>
    <xf numFmtId="3" fontId="34" fillId="0" borderId="1" xfId="4" applyNumberFormat="1" applyFont="1" applyBorder="1" applyAlignment="1">
      <alignment horizontal="right"/>
    </xf>
    <xf numFmtId="0" fontId="35" fillId="0" borderId="3" xfId="0" applyFont="1" applyFill="1" applyBorder="1" applyAlignment="1">
      <alignment horizontal="center" vertical="center"/>
    </xf>
    <xf numFmtId="3" fontId="35" fillId="0" borderId="1" xfId="0" applyNumberFormat="1" applyFont="1" applyBorder="1"/>
    <xf numFmtId="0" fontId="6" fillId="0" borderId="1" xfId="0" applyFont="1" applyBorder="1"/>
    <xf numFmtId="0" fontId="35" fillId="0" borderId="1" xfId="4" applyFont="1" applyBorder="1" applyAlignment="1">
      <alignment horizontal="right"/>
    </xf>
    <xf numFmtId="10" fontId="6" fillId="0" borderId="1" xfId="9" applyNumberFormat="1" applyFont="1" applyBorder="1" applyAlignment="1">
      <alignment horizontal="right"/>
    </xf>
    <xf numFmtId="0" fontId="6" fillId="0" borderId="2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center" vertical="center"/>
    </xf>
    <xf numFmtId="3" fontId="34" fillId="0" borderId="1" xfId="0" applyNumberFormat="1" applyFont="1" applyBorder="1"/>
    <xf numFmtId="0" fontId="35" fillId="0" borderId="0" xfId="4" applyFont="1"/>
    <xf numFmtId="0" fontId="7" fillId="4" borderId="2" xfId="0" applyFont="1" applyFill="1" applyBorder="1" applyAlignment="1">
      <alignment horizontal="left" vertical="center" wrapText="1"/>
    </xf>
    <xf numFmtId="3" fontId="35" fillId="0" borderId="1" xfId="4" applyNumberFormat="1" applyFont="1" applyBorder="1" applyAlignment="1">
      <alignment horizontal="right"/>
    </xf>
    <xf numFmtId="0" fontId="6" fillId="4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vertical="center" wrapText="1"/>
    </xf>
    <xf numFmtId="0" fontId="34" fillId="0" borderId="3" xfId="0" applyFont="1" applyFill="1" applyBorder="1" applyAlignment="1">
      <alignment horizontal="center" vertical="center"/>
    </xf>
    <xf numFmtId="10" fontId="6" fillId="0" borderId="1" xfId="9" applyNumberFormat="1" applyFont="1" applyFill="1" applyBorder="1" applyAlignment="1">
      <alignment horizontal="right"/>
    </xf>
    <xf numFmtId="0" fontId="7" fillId="9" borderId="2" xfId="0" applyFont="1" applyFill="1" applyBorder="1" applyAlignment="1">
      <alignment vertical="center" wrapText="1"/>
    </xf>
    <xf numFmtId="0" fontId="34" fillId="9" borderId="3" xfId="0" applyFont="1" applyFill="1" applyBorder="1" applyAlignment="1">
      <alignment horizontal="center" vertical="center"/>
    </xf>
    <xf numFmtId="3" fontId="34" fillId="9" borderId="1" xfId="0" applyNumberFormat="1" applyFont="1" applyFill="1" applyBorder="1"/>
    <xf numFmtId="10" fontId="7" fillId="8" borderId="1" xfId="9" applyNumberFormat="1" applyFont="1" applyFill="1" applyBorder="1" applyAlignment="1">
      <alignment horizontal="right"/>
    </xf>
    <xf numFmtId="0" fontId="34" fillId="0" borderId="1" xfId="4" applyFont="1" applyFill="1" applyBorder="1" applyAlignment="1">
      <alignment horizontal="center" vertical="center"/>
    </xf>
    <xf numFmtId="0" fontId="6" fillId="0" borderId="1" xfId="4" applyFont="1" applyFill="1" applyBorder="1" applyAlignment="1">
      <alignment horizontal="left" vertical="center" wrapText="1"/>
    </xf>
    <xf numFmtId="0" fontId="35" fillId="0" borderId="1" xfId="4" applyFont="1" applyFill="1" applyBorder="1" applyAlignment="1">
      <alignment horizontal="center" vertical="center"/>
    </xf>
    <xf numFmtId="3" fontId="35" fillId="0" borderId="1" xfId="4" applyNumberFormat="1" applyFont="1" applyBorder="1"/>
    <xf numFmtId="0" fontId="35" fillId="0" borderId="1" xfId="4" applyFont="1" applyBorder="1"/>
    <xf numFmtId="0" fontId="36" fillId="0" borderId="1" xfId="4" applyFont="1" applyFill="1" applyBorder="1" applyAlignment="1">
      <alignment horizontal="left" vertical="center" wrapText="1"/>
    </xf>
    <xf numFmtId="0" fontId="37" fillId="0" borderId="1" xfId="4" applyFont="1" applyFill="1" applyBorder="1" applyAlignment="1">
      <alignment horizontal="center" vertical="center"/>
    </xf>
    <xf numFmtId="3" fontId="37" fillId="0" borderId="1" xfId="4" applyNumberFormat="1" applyFont="1" applyBorder="1"/>
    <xf numFmtId="10" fontId="35" fillId="0" borderId="1" xfId="10" applyNumberFormat="1" applyFont="1" applyBorder="1"/>
    <xf numFmtId="0" fontId="35" fillId="0" borderId="1" xfId="4" applyFont="1" applyFill="1" applyBorder="1" applyAlignment="1">
      <alignment horizontal="left" vertical="center" wrapText="1"/>
    </xf>
    <xf numFmtId="0" fontId="37" fillId="0" borderId="1" xfId="4" applyFont="1" applyFill="1" applyBorder="1" applyAlignment="1">
      <alignment horizontal="left" vertical="center" wrapText="1"/>
    </xf>
    <xf numFmtId="0" fontId="7" fillId="0" borderId="1" xfId="4" applyFont="1" applyFill="1" applyBorder="1" applyAlignment="1">
      <alignment horizontal="left" vertical="center" wrapText="1"/>
    </xf>
    <xf numFmtId="3" fontId="34" fillId="0" borderId="1" xfId="4" applyNumberFormat="1" applyFont="1" applyBorder="1"/>
    <xf numFmtId="0" fontId="38" fillId="0" borderId="0" xfId="4" applyFont="1"/>
    <xf numFmtId="0" fontId="40" fillId="0" borderId="0" xfId="4" applyFont="1" applyAlignment="1">
      <alignment horizontal="center" wrapText="1"/>
    </xf>
    <xf numFmtId="0" fontId="13" fillId="0" borderId="0" xfId="4" applyFont="1" applyAlignment="1">
      <alignment horizontal="center" wrapText="1"/>
    </xf>
    <xf numFmtId="0" fontId="12" fillId="0" borderId="1" xfId="4" applyFont="1" applyBorder="1"/>
    <xf numFmtId="0" fontId="23" fillId="0" borderId="1" xfId="4" applyFont="1" applyFill="1" applyBorder="1" applyAlignment="1">
      <alignment horizontal="center" vertical="center" wrapText="1"/>
    </xf>
    <xf numFmtId="0" fontId="23" fillId="0" borderId="1" xfId="4" applyFont="1" applyBorder="1" applyAlignment="1">
      <alignment horizontal="center"/>
    </xf>
    <xf numFmtId="0" fontId="23" fillId="0" borderId="1" xfId="4" applyFont="1" applyBorder="1" applyAlignment="1">
      <alignment horizontal="center" wrapText="1"/>
    </xf>
    <xf numFmtId="0" fontId="18" fillId="0" borderId="1" xfId="4" applyFont="1" applyFill="1" applyBorder="1" applyAlignment="1">
      <alignment horizontal="left" vertical="center" wrapText="1"/>
    </xf>
    <xf numFmtId="0" fontId="33" fillId="0" borderId="1" xfId="4" applyFont="1" applyFill="1" applyBorder="1" applyAlignment="1">
      <alignment horizontal="left" vertical="center"/>
    </xf>
    <xf numFmtId="0" fontId="33" fillId="0" borderId="1" xfId="4" applyFont="1" applyBorder="1"/>
    <xf numFmtId="0" fontId="13" fillId="0" borderId="1" xfId="4" applyFont="1" applyBorder="1"/>
    <xf numFmtId="0" fontId="17" fillId="0" borderId="1" xfId="4" applyFont="1" applyFill="1" applyBorder="1" applyAlignment="1">
      <alignment vertical="center" wrapText="1"/>
    </xf>
    <xf numFmtId="0" fontId="23" fillId="0" borderId="1" xfId="4" applyFont="1" applyFill="1" applyBorder="1" applyAlignment="1">
      <alignment horizontal="left" vertical="center"/>
    </xf>
    <xf numFmtId="0" fontId="23" fillId="0" borderId="1" xfId="4" applyFont="1" applyBorder="1"/>
    <xf numFmtId="3" fontId="18" fillId="0" borderId="2" xfId="0" applyNumberFormat="1" applyFont="1" applyFill="1" applyBorder="1" applyAlignment="1">
      <alignment horizontal="right" vertical="center"/>
    </xf>
    <xf numFmtId="3" fontId="18" fillId="0" borderId="1" xfId="4" applyNumberFormat="1" applyFont="1" applyFill="1" applyBorder="1" applyAlignment="1">
      <alignment horizontal="right" vertical="center"/>
    </xf>
    <xf numFmtId="10" fontId="13" fillId="0" borderId="1" xfId="10" applyNumberFormat="1" applyFont="1" applyBorder="1"/>
    <xf numFmtId="3" fontId="17" fillId="0" borderId="1" xfId="4" applyNumberFormat="1" applyFont="1" applyFill="1" applyBorder="1" applyAlignment="1">
      <alignment horizontal="right" vertical="center"/>
    </xf>
    <xf numFmtId="0" fontId="33" fillId="0" borderId="1" xfId="4" applyFont="1" applyFill="1" applyBorder="1" applyAlignment="1">
      <alignment horizontal="left" vertical="center" wrapText="1"/>
    </xf>
    <xf numFmtId="3" fontId="41" fillId="0" borderId="1" xfId="4" applyNumberFormat="1" applyFont="1" applyFill="1" applyBorder="1" applyAlignment="1">
      <alignment horizontal="right" vertical="center"/>
    </xf>
    <xf numFmtId="0" fontId="17" fillId="0" borderId="1" xfId="4" applyFont="1" applyFill="1" applyBorder="1" applyAlignment="1">
      <alignment horizontal="left" vertical="center" wrapText="1"/>
    </xf>
    <xf numFmtId="3" fontId="34" fillId="0" borderId="1" xfId="4" applyNumberFormat="1" applyFont="1" applyBorder="1" applyAlignment="1">
      <alignment wrapText="1"/>
    </xf>
    <xf numFmtId="0" fontId="43" fillId="0" borderId="0" xfId="5" applyFont="1" applyAlignment="1">
      <alignment horizontal="left" vertical="center"/>
    </xf>
    <xf numFmtId="0" fontId="44" fillId="0" borderId="0" xfId="5" applyFont="1" applyBorder="1" applyAlignment="1">
      <alignment horizontal="left" vertical="center"/>
    </xf>
    <xf numFmtId="0" fontId="42" fillId="0" borderId="0" xfId="5" applyFont="1"/>
    <xf numFmtId="0" fontId="43" fillId="0" borderId="0" xfId="5" applyFont="1"/>
    <xf numFmtId="0" fontId="45" fillId="0" borderId="0" xfId="5" applyFont="1" applyBorder="1" applyAlignment="1">
      <alignment horizontal="right" vertical="center"/>
    </xf>
    <xf numFmtId="49" fontId="42" fillId="0" borderId="0" xfId="5" applyNumberFormat="1" applyFont="1" applyBorder="1"/>
    <xf numFmtId="49" fontId="42" fillId="0" borderId="0" xfId="5" applyNumberFormat="1" applyFont="1"/>
    <xf numFmtId="0" fontId="42" fillId="0" borderId="4" xfId="5" applyFont="1" applyBorder="1"/>
    <xf numFmtId="0" fontId="9" fillId="0" borderId="0" xfId="4" applyFont="1" applyBorder="1" applyAlignment="1">
      <alignment horizontal="right" vertical="top" wrapText="1"/>
    </xf>
    <xf numFmtId="0" fontId="12" fillId="0" borderId="5" xfId="4" applyFont="1" applyBorder="1" applyAlignment="1">
      <alignment horizontal="center"/>
    </xf>
    <xf numFmtId="0" fontId="13" fillId="0" borderId="5" xfId="4" applyFont="1" applyBorder="1" applyAlignment="1">
      <alignment horizontal="center"/>
    </xf>
    <xf numFmtId="0" fontId="10" fillId="0" borderId="0" xfId="4" applyFont="1" applyBorder="1" applyAlignment="1">
      <alignment horizontal="center" vertical="center" wrapText="1"/>
    </xf>
    <xf numFmtId="0" fontId="17" fillId="7" borderId="5" xfId="0" applyFont="1" applyFill="1" applyBorder="1" applyAlignment="1">
      <alignment horizontal="right"/>
    </xf>
    <xf numFmtId="0" fontId="5" fillId="7" borderId="0" xfId="0" applyFont="1" applyFill="1" applyAlignment="1">
      <alignment horizontal="center" vertical="top" wrapText="1"/>
    </xf>
    <xf numFmtId="0" fontId="7" fillId="0" borderId="0" xfId="0" applyFont="1" applyBorder="1" applyAlignment="1">
      <alignment horizontal="right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/>
    </xf>
    <xf numFmtId="0" fontId="17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vertical="center"/>
    </xf>
    <xf numFmtId="0" fontId="17" fillId="0" borderId="5" xfId="0" applyFont="1" applyBorder="1" applyAlignment="1">
      <alignment horizontal="right"/>
    </xf>
    <xf numFmtId="0" fontId="17" fillId="0" borderId="0" xfId="0" applyFont="1" applyBorder="1" applyAlignment="1">
      <alignment horizontal="right"/>
    </xf>
    <xf numFmtId="0" fontId="7" fillId="0" borderId="5" xfId="0" applyFont="1" applyBorder="1" applyAlignment="1">
      <alignment horizontal="center" vertical="center"/>
    </xf>
    <xf numFmtId="0" fontId="23" fillId="0" borderId="0" xfId="4" applyFont="1" applyAlignment="1">
      <alignment horizontal="right"/>
    </xf>
    <xf numFmtId="0" fontId="24" fillId="0" borderId="0" xfId="4" applyFont="1" applyBorder="1" applyAlignment="1">
      <alignment horizontal="center"/>
    </xf>
    <xf numFmtId="0" fontId="24" fillId="0" borderId="0" xfId="1" applyFont="1" applyFill="1" applyBorder="1" applyAlignment="1" applyProtection="1">
      <alignment horizontal="center" vertical="center" wrapText="1"/>
    </xf>
    <xf numFmtId="0" fontId="27" fillId="0" borderId="0" xfId="1" applyFont="1" applyFill="1" applyBorder="1" applyAlignment="1" applyProtection="1">
      <alignment horizontal="center"/>
    </xf>
    <xf numFmtId="0" fontId="34" fillId="0" borderId="0" xfId="4" applyFont="1" applyBorder="1" applyAlignment="1">
      <alignment horizontal="center" wrapText="1"/>
    </xf>
    <xf numFmtId="0" fontId="39" fillId="0" borderId="0" xfId="4" applyFont="1" applyBorder="1" applyAlignment="1">
      <alignment horizontal="center" wrapText="1"/>
    </xf>
    <xf numFmtId="0" fontId="17" fillId="0" borderId="0" xfId="0" applyFont="1" applyAlignment="1">
      <alignment horizontal="right"/>
    </xf>
    <xf numFmtId="0" fontId="7" fillId="0" borderId="0" xfId="0" applyFont="1" applyFill="1" applyAlignment="1">
      <alignment horizontal="center" vertical="center" wrapText="1"/>
    </xf>
    <xf numFmtId="0" fontId="17" fillId="0" borderId="0" xfId="0" applyFont="1" applyFill="1" applyAlignment="1">
      <alignment vertical="center"/>
    </xf>
    <xf numFmtId="0" fontId="17" fillId="0" borderId="0" xfId="0" applyFont="1" applyAlignment="1">
      <alignment horizontal="center"/>
    </xf>
    <xf numFmtId="0" fontId="6" fillId="7" borderId="1" xfId="0" applyFont="1" applyFill="1" applyBorder="1" applyAlignment="1">
      <alignment horizontal="center" vertical="top" wrapText="1"/>
    </xf>
    <xf numFmtId="0" fontId="18" fillId="7" borderId="1" xfId="0" applyFont="1" applyFill="1" applyBorder="1"/>
    <xf numFmtId="0" fontId="29" fillId="0" borderId="0" xfId="0" applyFont="1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20" fillId="7" borderId="1" xfId="0" applyFont="1" applyFill="1" applyBorder="1" applyAlignment="1">
      <alignment horizontal="center" vertical="center" wrapText="1"/>
    </xf>
    <xf numFmtId="0" fontId="20" fillId="7" borderId="1" xfId="0" applyFont="1" applyFill="1" applyBorder="1" applyAlignment="1">
      <alignment vertical="center"/>
    </xf>
    <xf numFmtId="0" fontId="7" fillId="7" borderId="1" xfId="0" applyFont="1" applyFill="1" applyBorder="1" applyAlignment="1">
      <alignment horizontal="center" vertical="center" wrapText="1"/>
    </xf>
    <xf numFmtId="0" fontId="17" fillId="7" borderId="1" xfId="0" applyFont="1" applyFill="1" applyBorder="1" applyAlignment="1">
      <alignment vertical="center"/>
    </xf>
    <xf numFmtId="0" fontId="6" fillId="3" borderId="1" xfId="0" applyFont="1" applyFill="1" applyBorder="1" applyAlignment="1">
      <alignment horizontal="center" vertical="top" wrapText="1"/>
    </xf>
    <xf numFmtId="0" fontId="18" fillId="0" borderId="1" xfId="0" applyFont="1" applyBorder="1"/>
    <xf numFmtId="3" fontId="23" fillId="0" borderId="0" xfId="4" applyNumberFormat="1" applyFont="1" applyAlignment="1">
      <alignment horizontal="right"/>
    </xf>
    <xf numFmtId="0" fontId="30" fillId="0" borderId="0" xfId="4" applyFont="1" applyBorder="1" applyAlignment="1">
      <alignment horizontal="center" wrapText="1"/>
    </xf>
    <xf numFmtId="0" fontId="31" fillId="0" borderId="0" xfId="4" applyFont="1" applyBorder="1" applyAlignment="1">
      <alignment horizontal="center" wrapText="1"/>
    </xf>
    <xf numFmtId="0" fontId="33" fillId="0" borderId="5" xfId="4" applyFont="1" applyBorder="1" applyAlignment="1">
      <alignment horizontal="center"/>
    </xf>
    <xf numFmtId="3" fontId="23" fillId="0" borderId="0" xfId="4" applyNumberFormat="1" applyFont="1" applyBorder="1" applyAlignment="1">
      <alignment horizontal="right" wrapText="1"/>
    </xf>
    <xf numFmtId="3" fontId="34" fillId="0" borderId="0" xfId="4" applyNumberFormat="1" applyFont="1" applyBorder="1" applyAlignment="1">
      <alignment horizontal="center" wrapText="1"/>
    </xf>
    <xf numFmtId="0" fontId="43" fillId="0" borderId="6" xfId="6" applyFont="1" applyBorder="1" applyAlignment="1">
      <alignment horizontal="left" vertical="center" wrapText="1"/>
    </xf>
    <xf numFmtId="49" fontId="43" fillId="0" borderId="7" xfId="5" applyNumberFormat="1" applyFont="1" applyBorder="1" applyAlignment="1">
      <alignment horizontal="right" vertical="center"/>
    </xf>
    <xf numFmtId="49" fontId="43" fillId="0" borderId="8" xfId="5" applyNumberFormat="1" applyFont="1" applyBorder="1" applyAlignment="1">
      <alignment horizontal="right" vertical="center"/>
    </xf>
    <xf numFmtId="0" fontId="15" fillId="0" borderId="0" xfId="5" applyFont="1" applyAlignment="1">
      <alignment horizontal="center" vertical="center"/>
    </xf>
    <xf numFmtId="49" fontId="42" fillId="0" borderId="9" xfId="5" applyNumberFormat="1" applyFont="1" applyBorder="1" applyAlignment="1">
      <alignment horizontal="center"/>
    </xf>
    <xf numFmtId="49" fontId="42" fillId="0" borderId="2" xfId="5" applyNumberFormat="1" applyFont="1" applyBorder="1" applyAlignment="1">
      <alignment horizontal="center"/>
    </xf>
    <xf numFmtId="49" fontId="42" fillId="0" borderId="10" xfId="5" applyNumberFormat="1" applyFont="1" applyBorder="1" applyAlignment="1">
      <alignment horizontal="center"/>
    </xf>
    <xf numFmtId="0" fontId="15" fillId="0" borderId="0" xfId="5" applyFont="1" applyAlignment="1">
      <alignment horizontal="center" vertical="center" wrapText="1"/>
    </xf>
    <xf numFmtId="49" fontId="46" fillId="0" borderId="0" xfId="6" applyNumberFormat="1" applyFont="1" applyFill="1" applyBorder="1" applyAlignment="1">
      <alignment horizontal="right"/>
    </xf>
    <xf numFmtId="49" fontId="47" fillId="0" borderId="11" xfId="6" applyNumberFormat="1" applyFont="1" applyBorder="1" applyAlignment="1">
      <alignment horizontal="center" vertical="center" wrapText="1"/>
    </xf>
    <xf numFmtId="49" fontId="47" fillId="0" borderId="12" xfId="6" applyNumberFormat="1" applyFont="1" applyBorder="1" applyAlignment="1">
      <alignment horizontal="center" vertical="center" wrapText="1"/>
    </xf>
    <xf numFmtId="49" fontId="47" fillId="0" borderId="13" xfId="6" applyNumberFormat="1" applyFont="1" applyBorder="1" applyAlignment="1">
      <alignment horizontal="center" vertical="center" wrapText="1"/>
    </xf>
  </cellXfs>
  <cellStyles count="11">
    <cellStyle name="Excel Built-in Normal 2" xfId="1" xr:uid="{00000000-0005-0000-0000-000000000000}"/>
    <cellStyle name="Ezres 2" xfId="2" xr:uid="{00000000-0005-0000-0000-000001000000}"/>
    <cellStyle name="Normál" xfId="0" builtinId="0"/>
    <cellStyle name="Normál 2" xfId="3" xr:uid="{00000000-0005-0000-0000-000003000000}"/>
    <cellStyle name="Normál 3" xfId="4" xr:uid="{00000000-0005-0000-0000-000004000000}"/>
    <cellStyle name="Normál 4" xfId="5" xr:uid="{00000000-0005-0000-0000-000005000000}"/>
    <cellStyle name="Normal_KTRSZJ" xfId="6" xr:uid="{00000000-0005-0000-0000-000006000000}"/>
    <cellStyle name="Százalék" xfId="7" builtinId="5"/>
    <cellStyle name="Százalék 2" xfId="8" xr:uid="{00000000-0005-0000-0000-000008000000}"/>
    <cellStyle name="Százalék 2 2" xfId="9" xr:uid="{00000000-0005-0000-0000-000009000000}"/>
    <cellStyle name="Százalék 3" xfId="10" xr:uid="{00000000-0005-0000-0000-00000A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C0C0C0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1"/>
  <sheetViews>
    <sheetView view="pageLayout" zoomScaleNormal="100" zoomScaleSheetLayoutView="100" workbookViewId="0">
      <selection sqref="A1:E1"/>
    </sheetView>
  </sheetViews>
  <sheetFormatPr defaultColWidth="11.5703125" defaultRowHeight="15" x14ac:dyDescent="0.25"/>
  <cols>
    <col min="1" max="1" width="70.7109375" style="1" customWidth="1"/>
    <col min="2" max="2" width="18.28515625" style="1" customWidth="1"/>
    <col min="3" max="3" width="19.140625" style="1" customWidth="1"/>
    <col min="4" max="4" width="17" style="1" customWidth="1"/>
    <col min="5" max="5" width="16.7109375" style="1" customWidth="1"/>
    <col min="6" max="16384" width="11.5703125" style="1"/>
  </cols>
  <sheetData>
    <row r="1" spans="1:5" ht="33.6" customHeight="1" x14ac:dyDescent="0.25">
      <c r="A1" s="186" t="s">
        <v>1140</v>
      </c>
      <c r="B1" s="186"/>
      <c r="C1" s="186"/>
      <c r="D1" s="186"/>
      <c r="E1" s="186"/>
    </row>
    <row r="2" spans="1:5" ht="22.35" customHeight="1" x14ac:dyDescent="0.25">
      <c r="A2" s="189" t="s">
        <v>567</v>
      </c>
      <c r="B2" s="189"/>
      <c r="C2" s="189"/>
      <c r="D2" s="189"/>
      <c r="E2" s="189"/>
    </row>
    <row r="3" spans="1:5" ht="22.35" customHeight="1" x14ac:dyDescent="0.25">
      <c r="A3" s="189" t="s">
        <v>516</v>
      </c>
      <c r="B3" s="189"/>
      <c r="C3" s="189"/>
      <c r="D3" s="189"/>
      <c r="E3" s="189"/>
    </row>
    <row r="4" spans="1:5" ht="42.2" customHeight="1" x14ac:dyDescent="0.3">
      <c r="A4" s="2"/>
      <c r="B4" s="2"/>
      <c r="C4" s="2"/>
      <c r="D4" s="187" t="s">
        <v>517</v>
      </c>
      <c r="E4" s="188"/>
    </row>
    <row r="5" spans="1:5" ht="56.25" x14ac:dyDescent="0.25">
      <c r="A5" s="3" t="s">
        <v>518</v>
      </c>
      <c r="B5" s="4" t="s">
        <v>539</v>
      </c>
      <c r="C5" s="5" t="s">
        <v>540</v>
      </c>
      <c r="D5" s="5" t="s">
        <v>541</v>
      </c>
      <c r="E5" s="5" t="s">
        <v>519</v>
      </c>
    </row>
    <row r="6" spans="1:5" ht="18.75" x14ac:dyDescent="0.3">
      <c r="A6" s="6" t="s">
        <v>520</v>
      </c>
      <c r="B6" s="7">
        <v>65604837</v>
      </c>
      <c r="C6" s="7">
        <v>67436691</v>
      </c>
      <c r="D6" s="7">
        <v>62597982</v>
      </c>
      <c r="E6" s="8">
        <f>D6/C6</f>
        <v>0.92824812534173717</v>
      </c>
    </row>
    <row r="7" spans="1:5" ht="24" customHeight="1" x14ac:dyDescent="0.3">
      <c r="A7" s="9" t="s">
        <v>521</v>
      </c>
      <c r="B7" s="7">
        <v>13084445</v>
      </c>
      <c r="C7" s="7">
        <v>13354032</v>
      </c>
      <c r="D7" s="7">
        <v>12721904</v>
      </c>
      <c r="E7" s="8">
        <f t="shared" ref="E7:E26" si="0">D7/C7</f>
        <v>0.95266388458556939</v>
      </c>
    </row>
    <row r="8" spans="1:5" ht="18.75" x14ac:dyDescent="0.3">
      <c r="A8" s="6" t="s">
        <v>522</v>
      </c>
      <c r="B8" s="7">
        <v>113700000</v>
      </c>
      <c r="C8" s="7">
        <v>124353516</v>
      </c>
      <c r="D8" s="7">
        <v>104437778</v>
      </c>
      <c r="E8" s="8">
        <f t="shared" si="0"/>
        <v>0.83984579897202105</v>
      </c>
    </row>
    <row r="9" spans="1:5" ht="18.75" x14ac:dyDescent="0.3">
      <c r="A9" s="10" t="s">
        <v>523</v>
      </c>
      <c r="B9" s="7">
        <v>1800000</v>
      </c>
      <c r="C9" s="11">
        <v>1830000</v>
      </c>
      <c r="D9" s="7">
        <v>1267880</v>
      </c>
      <c r="E9" s="8">
        <f t="shared" si="0"/>
        <v>0.69283060109289618</v>
      </c>
    </row>
    <row r="10" spans="1:5" ht="18.75" x14ac:dyDescent="0.3">
      <c r="A10" s="6" t="s">
        <v>524</v>
      </c>
      <c r="B10" s="7">
        <v>62428442</v>
      </c>
      <c r="C10" s="7">
        <v>61337905</v>
      </c>
      <c r="D10" s="7">
        <v>45957371</v>
      </c>
      <c r="E10" s="8">
        <f t="shared" si="0"/>
        <v>0.74924911439345698</v>
      </c>
    </row>
    <row r="11" spans="1:5" ht="18.75" x14ac:dyDescent="0.3">
      <c r="A11" s="6" t="s">
        <v>525</v>
      </c>
      <c r="B11" s="7">
        <v>24800000</v>
      </c>
      <c r="C11" s="7">
        <v>37732290</v>
      </c>
      <c r="D11" s="7">
        <v>30544773</v>
      </c>
      <c r="E11" s="8">
        <f t="shared" si="0"/>
        <v>0.80951283370291072</v>
      </c>
    </row>
    <row r="12" spans="1:5" ht="18.75" x14ac:dyDescent="0.3">
      <c r="A12" s="6" t="s">
        <v>526</v>
      </c>
      <c r="B12" s="7">
        <v>25375211</v>
      </c>
      <c r="C12" s="7">
        <v>27875211</v>
      </c>
      <c r="D12" s="7">
        <v>23633775</v>
      </c>
      <c r="E12" s="8">
        <f t="shared" si="0"/>
        <v>0.84784201274745508</v>
      </c>
    </row>
    <row r="13" spans="1:5" ht="18.75" x14ac:dyDescent="0.3">
      <c r="A13" s="6" t="s">
        <v>527</v>
      </c>
      <c r="B13" s="7">
        <v>1000000</v>
      </c>
      <c r="C13" s="7">
        <v>1000000</v>
      </c>
      <c r="D13" s="7">
        <v>1000000</v>
      </c>
      <c r="E13" s="8">
        <f t="shared" si="0"/>
        <v>1</v>
      </c>
    </row>
    <row r="14" spans="1:5" ht="18.75" x14ac:dyDescent="0.3">
      <c r="A14" s="12" t="s">
        <v>528</v>
      </c>
      <c r="B14" s="13">
        <f>SUM(B6:B13)</f>
        <v>307792935</v>
      </c>
      <c r="C14" s="13">
        <f>SUM(C6:C13)</f>
        <v>334919645</v>
      </c>
      <c r="D14" s="13">
        <f>SUM(D6:D13)</f>
        <v>282161463</v>
      </c>
      <c r="E14" s="8">
        <f t="shared" si="0"/>
        <v>0.84247510473743636</v>
      </c>
    </row>
    <row r="15" spans="1:5" ht="18.75" x14ac:dyDescent="0.3">
      <c r="A15" s="12" t="s">
        <v>4</v>
      </c>
      <c r="B15" s="14">
        <v>2577159</v>
      </c>
      <c r="C15" s="7">
        <v>2577159</v>
      </c>
      <c r="D15" s="7">
        <v>2577159</v>
      </c>
      <c r="E15" s="8">
        <f t="shared" si="0"/>
        <v>1</v>
      </c>
    </row>
    <row r="16" spans="1:5" ht="18.75" x14ac:dyDescent="0.3">
      <c r="A16" s="15" t="s">
        <v>529</v>
      </c>
      <c r="B16" s="16">
        <f>SUM(B14:B15)</f>
        <v>310370094</v>
      </c>
      <c r="C16" s="16">
        <f>SUM(C14:C15)</f>
        <v>337496804</v>
      </c>
      <c r="D16" s="16">
        <f>SUM(D14:D15)</f>
        <v>284738622</v>
      </c>
      <c r="E16" s="17">
        <f>D16/C16</f>
        <v>0.84367798042911246</v>
      </c>
    </row>
    <row r="17" spans="1:5" ht="18.75" x14ac:dyDescent="0.3">
      <c r="A17" s="6" t="s">
        <v>530</v>
      </c>
      <c r="B17" s="7">
        <v>81902194</v>
      </c>
      <c r="C17" s="7">
        <v>89263464</v>
      </c>
      <c r="D17" s="7">
        <v>89263464</v>
      </c>
      <c r="E17" s="8">
        <f t="shared" si="0"/>
        <v>1</v>
      </c>
    </row>
    <row r="18" spans="1:5" ht="18.75" x14ac:dyDescent="0.3">
      <c r="A18" s="6" t="s">
        <v>531</v>
      </c>
      <c r="B18" s="7">
        <v>0</v>
      </c>
      <c r="C18" s="7">
        <v>9972290</v>
      </c>
      <c r="D18" s="7">
        <v>4986145</v>
      </c>
      <c r="E18" s="8">
        <f t="shared" si="0"/>
        <v>0.5</v>
      </c>
    </row>
    <row r="19" spans="1:5" ht="18.75" x14ac:dyDescent="0.3">
      <c r="A19" s="6" t="s">
        <v>532</v>
      </c>
      <c r="B19" s="7">
        <v>134233000</v>
      </c>
      <c r="C19" s="7">
        <v>144233000</v>
      </c>
      <c r="D19" s="7">
        <v>160705280</v>
      </c>
      <c r="E19" s="8">
        <f t="shared" si="0"/>
        <v>1.1142060416132231</v>
      </c>
    </row>
    <row r="20" spans="1:5" ht="18.75" x14ac:dyDescent="0.3">
      <c r="A20" s="6" t="s">
        <v>533</v>
      </c>
      <c r="B20" s="7">
        <v>22400000</v>
      </c>
      <c r="C20" s="7">
        <v>22400000</v>
      </c>
      <c r="D20" s="7">
        <v>19835514</v>
      </c>
      <c r="E20" s="8">
        <f t="shared" si="0"/>
        <v>0.8855140178571429</v>
      </c>
    </row>
    <row r="21" spans="1:5" ht="18.75" x14ac:dyDescent="0.3">
      <c r="A21" s="6" t="s">
        <v>534</v>
      </c>
      <c r="B21" s="7">
        <v>15000000</v>
      </c>
      <c r="C21" s="7">
        <v>15000000</v>
      </c>
      <c r="D21" s="7">
        <v>4292000</v>
      </c>
      <c r="E21" s="8">
        <f t="shared" si="0"/>
        <v>0.28613333333333335</v>
      </c>
    </row>
    <row r="22" spans="1:5" ht="18.75" x14ac:dyDescent="0.3">
      <c r="A22" s="6" t="s">
        <v>535</v>
      </c>
      <c r="B22" s="7">
        <v>138000</v>
      </c>
      <c r="C22" s="7">
        <v>378000</v>
      </c>
      <c r="D22" s="7">
        <v>283000</v>
      </c>
      <c r="E22" s="8">
        <f t="shared" si="0"/>
        <v>0.74867724867724872</v>
      </c>
    </row>
    <row r="23" spans="1:5" ht="18.75" x14ac:dyDescent="0.3">
      <c r="A23" s="6" t="s">
        <v>536</v>
      </c>
      <c r="B23" s="7">
        <v>3000000</v>
      </c>
      <c r="C23" s="7">
        <v>3000000</v>
      </c>
      <c r="D23" s="7">
        <v>3000000</v>
      </c>
      <c r="E23" s="8">
        <f t="shared" si="0"/>
        <v>1</v>
      </c>
    </row>
    <row r="24" spans="1:5" ht="18.75" x14ac:dyDescent="0.3">
      <c r="A24" s="18" t="s">
        <v>537</v>
      </c>
      <c r="B24" s="19">
        <f>SUM(B17:B23)</f>
        <v>256673194</v>
      </c>
      <c r="C24" s="19">
        <f>SUM(C17:C23)</f>
        <v>284246754</v>
      </c>
      <c r="D24" s="19">
        <f>SUM(D17:D23)</f>
        <v>282365403</v>
      </c>
      <c r="E24" s="8">
        <f t="shared" si="0"/>
        <v>0.99338127534079068</v>
      </c>
    </row>
    <row r="25" spans="1:5" ht="18.75" x14ac:dyDescent="0.3">
      <c r="A25" s="12" t="s">
        <v>6</v>
      </c>
      <c r="B25" s="20">
        <v>52696900</v>
      </c>
      <c r="C25" s="21">
        <v>53250050</v>
      </c>
      <c r="D25" s="21">
        <v>55834660</v>
      </c>
      <c r="E25" s="8">
        <f t="shared" si="0"/>
        <v>1.04853723142044</v>
      </c>
    </row>
    <row r="26" spans="1:5" ht="18.75" x14ac:dyDescent="0.3">
      <c r="A26" s="15" t="s">
        <v>538</v>
      </c>
      <c r="B26" s="16">
        <f>SUM(B24:B25)</f>
        <v>309370094</v>
      </c>
      <c r="C26" s="16">
        <f>SUM(C24:C25)</f>
        <v>337496804</v>
      </c>
      <c r="D26" s="16">
        <f>SUM(D24:D25)</f>
        <v>338200063</v>
      </c>
      <c r="E26" s="22">
        <f t="shared" si="0"/>
        <v>1.002083750102712</v>
      </c>
    </row>
    <row r="31" spans="1:5" x14ac:dyDescent="0.25">
      <c r="C31" s="23"/>
    </row>
  </sheetData>
  <sheetProtection selectLockedCells="1" selectUnlockedCells="1"/>
  <mergeCells count="4">
    <mergeCell ref="A1:E1"/>
    <mergeCell ref="D4:E4"/>
    <mergeCell ref="A2:E2"/>
    <mergeCell ref="A3:E3"/>
  </mergeCells>
  <pageMargins left="0.78749999999999998" right="0.78749999999999998" top="1.0527777777777778" bottom="0.88611111111111107" header="0.78749999999999998" footer="0.51180555555555551"/>
  <pageSetup paperSize="9" scale="57" firstPageNumber="0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F116"/>
  <sheetViews>
    <sheetView view="pageLayout" zoomScaleNormal="100" zoomScaleSheetLayoutView="100" workbookViewId="0">
      <selection activeCell="C6" sqref="B6:C6"/>
    </sheetView>
  </sheetViews>
  <sheetFormatPr defaultColWidth="11.5703125" defaultRowHeight="15" x14ac:dyDescent="0.25"/>
  <cols>
    <col min="1" max="1" width="74.42578125" style="1" customWidth="1"/>
    <col min="2" max="3" width="9.85546875" style="1" bestFit="1" customWidth="1"/>
    <col min="4" max="4" width="11.28515625" style="1" bestFit="1" customWidth="1"/>
    <col min="5" max="5" width="9.85546875" style="1" bestFit="1" customWidth="1"/>
    <col min="6" max="6" width="9.42578125" style="1" customWidth="1"/>
    <col min="7" max="16384" width="11.5703125" style="1"/>
  </cols>
  <sheetData>
    <row r="1" spans="1:6" ht="27.4" customHeight="1" x14ac:dyDescent="0.25">
      <c r="A1" s="200" t="s">
        <v>1145</v>
      </c>
      <c r="B1" s="200"/>
      <c r="C1" s="200"/>
      <c r="D1" s="200"/>
      <c r="E1" s="200"/>
      <c r="F1" s="200"/>
    </row>
    <row r="2" spans="1:6" ht="44.85" customHeight="1" x14ac:dyDescent="0.25">
      <c r="A2" s="204" t="s">
        <v>856</v>
      </c>
      <c r="B2" s="204"/>
      <c r="C2" s="204"/>
      <c r="D2" s="204"/>
      <c r="E2" s="204"/>
      <c r="F2" s="204"/>
    </row>
    <row r="3" spans="1:6" ht="15" customHeight="1" x14ac:dyDescent="0.25">
      <c r="A3" s="205" t="s">
        <v>812</v>
      </c>
      <c r="B3" s="205"/>
      <c r="C3" s="205"/>
      <c r="D3" s="205"/>
      <c r="E3" s="205"/>
      <c r="F3" s="205"/>
    </row>
    <row r="4" spans="1:6" ht="41.1" customHeight="1" x14ac:dyDescent="0.35">
      <c r="A4" s="157"/>
      <c r="B4" s="158"/>
      <c r="C4" s="158"/>
      <c r="D4" s="71"/>
      <c r="E4" s="71"/>
      <c r="F4" s="71"/>
    </row>
    <row r="5" spans="1:6" x14ac:dyDescent="0.25">
      <c r="A5" s="71"/>
      <c r="B5" s="71"/>
      <c r="C5" s="71"/>
      <c r="D5" s="71"/>
      <c r="E5" s="71"/>
      <c r="F5" s="71"/>
    </row>
    <row r="6" spans="1:6" ht="26.25" x14ac:dyDescent="0.25">
      <c r="A6" s="159" t="s">
        <v>8</v>
      </c>
      <c r="B6" s="160" t="s">
        <v>741</v>
      </c>
      <c r="C6" s="161" t="s">
        <v>813</v>
      </c>
      <c r="D6" s="161" t="s">
        <v>814</v>
      </c>
      <c r="E6" s="161" t="s">
        <v>11</v>
      </c>
      <c r="F6" s="162" t="s">
        <v>785</v>
      </c>
    </row>
    <row r="7" spans="1:6" x14ac:dyDescent="0.25">
      <c r="A7" s="163" t="s">
        <v>815</v>
      </c>
      <c r="B7" s="164" t="s">
        <v>816</v>
      </c>
      <c r="C7" s="165"/>
      <c r="D7" s="166"/>
      <c r="E7" s="166"/>
      <c r="F7" s="166"/>
    </row>
    <row r="8" spans="1:6" x14ac:dyDescent="0.25">
      <c r="A8" s="163" t="s">
        <v>817</v>
      </c>
      <c r="B8" s="164" t="s">
        <v>816</v>
      </c>
      <c r="C8" s="165"/>
      <c r="D8" s="166"/>
      <c r="E8" s="166"/>
      <c r="F8" s="166"/>
    </row>
    <row r="9" spans="1:6" x14ac:dyDescent="0.25">
      <c r="A9" s="163" t="s">
        <v>818</v>
      </c>
      <c r="B9" s="164" t="s">
        <v>816</v>
      </c>
      <c r="C9" s="165"/>
      <c r="D9" s="166"/>
      <c r="E9" s="166"/>
      <c r="F9" s="166"/>
    </row>
    <row r="10" spans="1:6" x14ac:dyDescent="0.25">
      <c r="A10" s="163" t="s">
        <v>819</v>
      </c>
      <c r="B10" s="164" t="s">
        <v>816</v>
      </c>
      <c r="C10" s="165"/>
      <c r="D10" s="166"/>
      <c r="E10" s="166"/>
      <c r="F10" s="166"/>
    </row>
    <row r="11" spans="1:6" x14ac:dyDescent="0.25">
      <c r="A11" s="163" t="s">
        <v>820</v>
      </c>
      <c r="B11" s="164" t="s">
        <v>816</v>
      </c>
      <c r="C11" s="165"/>
      <c r="D11" s="166"/>
      <c r="E11" s="166"/>
      <c r="F11" s="166"/>
    </row>
    <row r="12" spans="1:6" x14ac:dyDescent="0.25">
      <c r="A12" s="163" t="s">
        <v>821</v>
      </c>
      <c r="B12" s="164" t="s">
        <v>816</v>
      </c>
      <c r="C12" s="165"/>
      <c r="D12" s="166"/>
      <c r="E12" s="166"/>
      <c r="F12" s="166"/>
    </row>
    <row r="13" spans="1:6" x14ac:dyDescent="0.25">
      <c r="A13" s="163" t="s">
        <v>822</v>
      </c>
      <c r="B13" s="164" t="s">
        <v>816</v>
      </c>
      <c r="C13" s="165"/>
      <c r="D13" s="166"/>
      <c r="E13" s="166"/>
      <c r="F13" s="166"/>
    </row>
    <row r="14" spans="1:6" x14ac:dyDescent="0.25">
      <c r="A14" s="163" t="s">
        <v>823</v>
      </c>
      <c r="B14" s="164" t="s">
        <v>816</v>
      </c>
      <c r="C14" s="165"/>
      <c r="D14" s="166"/>
      <c r="E14" s="166"/>
      <c r="F14" s="166"/>
    </row>
    <row r="15" spans="1:6" x14ac:dyDescent="0.25">
      <c r="A15" s="163" t="s">
        <v>824</v>
      </c>
      <c r="B15" s="164" t="s">
        <v>816</v>
      </c>
      <c r="C15" s="165"/>
      <c r="D15" s="166"/>
      <c r="E15" s="166"/>
      <c r="F15" s="166"/>
    </row>
    <row r="16" spans="1:6" x14ac:dyDescent="0.25">
      <c r="A16" s="163" t="s">
        <v>825</v>
      </c>
      <c r="B16" s="164" t="s">
        <v>816</v>
      </c>
      <c r="C16" s="165"/>
      <c r="D16" s="166"/>
      <c r="E16" s="166"/>
      <c r="F16" s="166"/>
    </row>
    <row r="17" spans="1:6" x14ac:dyDescent="0.25">
      <c r="A17" s="167" t="s">
        <v>826</v>
      </c>
      <c r="B17" s="168" t="s">
        <v>816</v>
      </c>
      <c r="C17" s="169">
        <f>SUM(C7:C16)</f>
        <v>0</v>
      </c>
      <c r="D17" s="169">
        <f>SUM(D7:D16)</f>
        <v>0</v>
      </c>
      <c r="E17" s="166"/>
      <c r="F17" s="166"/>
    </row>
    <row r="18" spans="1:6" x14ac:dyDescent="0.25">
      <c r="A18" s="163" t="s">
        <v>815</v>
      </c>
      <c r="B18" s="164" t="s">
        <v>827</v>
      </c>
      <c r="C18" s="165"/>
      <c r="D18" s="166"/>
      <c r="E18" s="166"/>
      <c r="F18" s="166"/>
    </row>
    <row r="19" spans="1:6" x14ac:dyDescent="0.25">
      <c r="A19" s="163" t="s">
        <v>817</v>
      </c>
      <c r="B19" s="164" t="s">
        <v>827</v>
      </c>
      <c r="C19" s="165"/>
      <c r="D19" s="166"/>
      <c r="E19" s="166"/>
      <c r="F19" s="166"/>
    </row>
    <row r="20" spans="1:6" x14ac:dyDescent="0.25">
      <c r="A20" s="163" t="s">
        <v>818</v>
      </c>
      <c r="B20" s="164" t="s">
        <v>827</v>
      </c>
      <c r="C20" s="165"/>
      <c r="D20" s="166"/>
      <c r="E20" s="166"/>
      <c r="F20" s="166"/>
    </row>
    <row r="21" spans="1:6" x14ac:dyDescent="0.25">
      <c r="A21" s="163" t="s">
        <v>819</v>
      </c>
      <c r="B21" s="164" t="s">
        <v>827</v>
      </c>
      <c r="C21" s="165"/>
      <c r="D21" s="166"/>
      <c r="E21" s="166"/>
      <c r="F21" s="166"/>
    </row>
    <row r="22" spans="1:6" x14ac:dyDescent="0.25">
      <c r="A22" s="163" t="s">
        <v>820</v>
      </c>
      <c r="B22" s="164" t="s">
        <v>827</v>
      </c>
      <c r="C22" s="165"/>
      <c r="D22" s="166"/>
      <c r="E22" s="166"/>
      <c r="F22" s="166"/>
    </row>
    <row r="23" spans="1:6" x14ac:dyDescent="0.25">
      <c r="A23" s="163" t="s">
        <v>821</v>
      </c>
      <c r="B23" s="164" t="s">
        <v>827</v>
      </c>
      <c r="C23" s="165"/>
      <c r="D23" s="166"/>
      <c r="E23" s="166"/>
      <c r="F23" s="166"/>
    </row>
    <row r="24" spans="1:6" x14ac:dyDescent="0.25">
      <c r="A24" s="163" t="s">
        <v>822</v>
      </c>
      <c r="B24" s="164" t="s">
        <v>827</v>
      </c>
      <c r="C24" s="165"/>
      <c r="D24" s="166"/>
      <c r="E24" s="166"/>
      <c r="F24" s="166"/>
    </row>
    <row r="25" spans="1:6" x14ac:dyDescent="0.25">
      <c r="A25" s="163" t="s">
        <v>823</v>
      </c>
      <c r="B25" s="164" t="s">
        <v>827</v>
      </c>
      <c r="C25" s="165"/>
      <c r="D25" s="166"/>
      <c r="E25" s="166"/>
      <c r="F25" s="166"/>
    </row>
    <row r="26" spans="1:6" x14ac:dyDescent="0.25">
      <c r="A26" s="163" t="s">
        <v>824</v>
      </c>
      <c r="B26" s="164" t="s">
        <v>827</v>
      </c>
      <c r="C26" s="165"/>
      <c r="D26" s="166"/>
      <c r="E26" s="166"/>
      <c r="F26" s="166"/>
    </row>
    <row r="27" spans="1:6" x14ac:dyDescent="0.25">
      <c r="A27" s="163" t="s">
        <v>825</v>
      </c>
      <c r="B27" s="164" t="s">
        <v>827</v>
      </c>
      <c r="C27" s="165"/>
      <c r="D27" s="166"/>
      <c r="E27" s="166"/>
      <c r="F27" s="166"/>
    </row>
    <row r="28" spans="1:6" ht="25.5" x14ac:dyDescent="0.25">
      <c r="A28" s="167" t="s">
        <v>828</v>
      </c>
      <c r="B28" s="168" t="s">
        <v>827</v>
      </c>
      <c r="C28" s="169">
        <f>SUM(C18:C27)</f>
        <v>0</v>
      </c>
      <c r="D28" s="169">
        <f>SUM(D18:D27)</f>
        <v>0</v>
      </c>
      <c r="E28" s="166"/>
      <c r="F28" s="166"/>
    </row>
    <row r="29" spans="1:6" x14ac:dyDescent="0.25">
      <c r="A29" s="163" t="s">
        <v>815</v>
      </c>
      <c r="B29" s="164" t="s">
        <v>829</v>
      </c>
      <c r="C29" s="165"/>
      <c r="D29" s="166"/>
      <c r="E29" s="166"/>
      <c r="F29" s="166"/>
    </row>
    <row r="30" spans="1:6" x14ac:dyDescent="0.25">
      <c r="A30" s="163" t="s">
        <v>817</v>
      </c>
      <c r="B30" s="164" t="s">
        <v>829</v>
      </c>
      <c r="C30" s="165"/>
      <c r="D30" s="166"/>
      <c r="E30" s="166"/>
      <c r="F30" s="166"/>
    </row>
    <row r="31" spans="1:6" x14ac:dyDescent="0.25">
      <c r="A31" s="163" t="s">
        <v>818</v>
      </c>
      <c r="B31" s="164" t="s">
        <v>829</v>
      </c>
      <c r="C31" s="165"/>
      <c r="D31" s="166"/>
      <c r="E31" s="166"/>
      <c r="F31" s="166"/>
    </row>
    <row r="32" spans="1:6" x14ac:dyDescent="0.25">
      <c r="A32" s="163" t="s">
        <v>819</v>
      </c>
      <c r="B32" s="164" t="s">
        <v>829</v>
      </c>
      <c r="C32" s="165"/>
      <c r="D32" s="166"/>
      <c r="E32" s="166"/>
      <c r="F32" s="166"/>
    </row>
    <row r="33" spans="1:6" x14ac:dyDescent="0.25">
      <c r="A33" s="163" t="s">
        <v>820</v>
      </c>
      <c r="B33" s="164" t="s">
        <v>829</v>
      </c>
      <c r="C33" s="165"/>
      <c r="D33" s="166"/>
      <c r="E33" s="166"/>
      <c r="F33" s="166"/>
    </row>
    <row r="34" spans="1:6" x14ac:dyDescent="0.25">
      <c r="A34" s="163" t="s">
        <v>821</v>
      </c>
      <c r="B34" s="164" t="s">
        <v>829</v>
      </c>
      <c r="C34" s="165"/>
      <c r="D34" s="166"/>
      <c r="E34" s="166"/>
      <c r="F34" s="166"/>
    </row>
    <row r="35" spans="1:6" x14ac:dyDescent="0.25">
      <c r="A35" s="163" t="s">
        <v>822</v>
      </c>
      <c r="B35" s="164" t="s">
        <v>829</v>
      </c>
      <c r="C35" s="170">
        <v>23138629</v>
      </c>
      <c r="D35" s="170">
        <v>24933919</v>
      </c>
      <c r="E35" s="171">
        <v>24933919</v>
      </c>
      <c r="F35" s="172">
        <f>E35/D35</f>
        <v>1</v>
      </c>
    </row>
    <row r="36" spans="1:6" x14ac:dyDescent="0.25">
      <c r="A36" s="163" t="s">
        <v>823</v>
      </c>
      <c r="B36" s="164" t="s">
        <v>829</v>
      </c>
      <c r="C36" s="170">
        <v>300000</v>
      </c>
      <c r="D36" s="170">
        <v>338335</v>
      </c>
      <c r="E36" s="171">
        <v>338335</v>
      </c>
      <c r="F36" s="172">
        <f>E36/D36</f>
        <v>1</v>
      </c>
    </row>
    <row r="37" spans="1:6" x14ac:dyDescent="0.25">
      <c r="A37" s="163" t="s">
        <v>824</v>
      </c>
      <c r="B37" s="164" t="s">
        <v>829</v>
      </c>
      <c r="C37" s="170">
        <v>15951107</v>
      </c>
      <c r="D37" s="170">
        <v>20822938</v>
      </c>
      <c r="E37" s="171">
        <v>17960607</v>
      </c>
      <c r="F37" s="172">
        <f>E37/D37</f>
        <v>0.86253952252078936</v>
      </c>
    </row>
    <row r="38" spans="1:6" x14ac:dyDescent="0.25">
      <c r="A38" s="163" t="s">
        <v>825</v>
      </c>
      <c r="B38" s="164" t="s">
        <v>829</v>
      </c>
      <c r="C38" s="165"/>
      <c r="D38" s="166"/>
      <c r="E38" s="166"/>
      <c r="F38" s="172"/>
    </row>
    <row r="39" spans="1:6" x14ac:dyDescent="0.25">
      <c r="A39" s="167" t="s">
        <v>830</v>
      </c>
      <c r="B39" s="168" t="s">
        <v>829</v>
      </c>
      <c r="C39" s="173">
        <f>SUM(C29:C38)</f>
        <v>39389736</v>
      </c>
      <c r="D39" s="173">
        <f>SUM(D29:D38)</f>
        <v>46095192</v>
      </c>
      <c r="E39" s="173">
        <f>SUM(E29:E38)</f>
        <v>43232861</v>
      </c>
      <c r="F39" s="172">
        <f>E39/D39</f>
        <v>0.93790391414358354</v>
      </c>
    </row>
    <row r="40" spans="1:6" x14ac:dyDescent="0.25">
      <c r="A40" s="163" t="s">
        <v>831</v>
      </c>
      <c r="B40" s="174" t="s">
        <v>832</v>
      </c>
      <c r="C40" s="165"/>
      <c r="D40" s="166"/>
      <c r="E40" s="166"/>
      <c r="F40" s="172"/>
    </row>
    <row r="41" spans="1:6" x14ac:dyDescent="0.25">
      <c r="A41" s="163" t="s">
        <v>833</v>
      </c>
      <c r="B41" s="174" t="s">
        <v>832</v>
      </c>
      <c r="C41" s="165"/>
      <c r="D41" s="166"/>
      <c r="E41" s="166"/>
      <c r="F41" s="172"/>
    </row>
    <row r="42" spans="1:6" x14ac:dyDescent="0.25">
      <c r="A42" s="163" t="s">
        <v>834</v>
      </c>
      <c r="B42" s="174" t="s">
        <v>832</v>
      </c>
      <c r="C42" s="165"/>
      <c r="D42" s="171">
        <v>100000</v>
      </c>
      <c r="E42" s="171">
        <v>100000</v>
      </c>
      <c r="F42" s="172">
        <f>E42/D42</f>
        <v>1</v>
      </c>
    </row>
    <row r="43" spans="1:6" x14ac:dyDescent="0.25">
      <c r="A43" s="174" t="s">
        <v>835</v>
      </c>
      <c r="B43" s="174" t="s">
        <v>832</v>
      </c>
      <c r="C43" s="165"/>
      <c r="D43" s="171"/>
      <c r="E43" s="166"/>
      <c r="F43" s="172"/>
    </row>
    <row r="44" spans="1:6" x14ac:dyDescent="0.25">
      <c r="A44" s="174" t="s">
        <v>836</v>
      </c>
      <c r="B44" s="174" t="s">
        <v>832</v>
      </c>
      <c r="C44" s="165"/>
      <c r="D44" s="171"/>
      <c r="E44" s="166"/>
      <c r="F44" s="172"/>
    </row>
    <row r="45" spans="1:6" x14ac:dyDescent="0.25">
      <c r="A45" s="174" t="s">
        <v>837</v>
      </c>
      <c r="B45" s="174" t="s">
        <v>832</v>
      </c>
      <c r="C45" s="165"/>
      <c r="D45" s="166"/>
      <c r="E45" s="166"/>
      <c r="F45" s="172"/>
    </row>
    <row r="46" spans="1:6" x14ac:dyDescent="0.25">
      <c r="A46" s="163" t="s">
        <v>838</v>
      </c>
      <c r="B46" s="174" t="s">
        <v>832</v>
      </c>
      <c r="C46" s="165"/>
      <c r="D46" s="166"/>
      <c r="E46" s="166"/>
      <c r="F46" s="172"/>
    </row>
    <row r="47" spans="1:6" x14ac:dyDescent="0.25">
      <c r="A47" s="163" t="s">
        <v>839</v>
      </c>
      <c r="B47" s="174" t="s">
        <v>832</v>
      </c>
      <c r="C47" s="165"/>
      <c r="D47" s="166"/>
      <c r="E47" s="166"/>
      <c r="F47" s="172"/>
    </row>
    <row r="48" spans="1:6" x14ac:dyDescent="0.25">
      <c r="A48" s="163" t="s">
        <v>840</v>
      </c>
      <c r="B48" s="174" t="s">
        <v>832</v>
      </c>
      <c r="C48" s="165"/>
      <c r="D48" s="166"/>
      <c r="E48" s="166"/>
      <c r="F48" s="172"/>
    </row>
    <row r="49" spans="1:6" x14ac:dyDescent="0.25">
      <c r="A49" s="163" t="s">
        <v>841</v>
      </c>
      <c r="B49" s="174" t="s">
        <v>832</v>
      </c>
      <c r="C49" s="165"/>
      <c r="D49" s="166"/>
      <c r="E49" s="166"/>
      <c r="F49" s="172"/>
    </row>
    <row r="50" spans="1:6" x14ac:dyDescent="0.25">
      <c r="A50" s="167" t="s">
        <v>842</v>
      </c>
      <c r="B50" s="168" t="s">
        <v>832</v>
      </c>
      <c r="C50" s="169">
        <f>SUM(C40:C49)</f>
        <v>0</v>
      </c>
      <c r="D50" s="173">
        <f>SUM(D40:D49)</f>
        <v>100000</v>
      </c>
      <c r="E50" s="169">
        <f>SUM(E40:E49)</f>
        <v>100000</v>
      </c>
      <c r="F50" s="172">
        <f>E50/D50</f>
        <v>1</v>
      </c>
    </row>
    <row r="51" spans="1:6" x14ac:dyDescent="0.25">
      <c r="A51" s="163" t="s">
        <v>831</v>
      </c>
      <c r="B51" s="174" t="s">
        <v>843</v>
      </c>
      <c r="C51" s="165">
        <v>0</v>
      </c>
      <c r="D51" s="166">
        <v>0</v>
      </c>
      <c r="E51" s="166"/>
      <c r="F51" s="172"/>
    </row>
    <row r="52" spans="1:6" x14ac:dyDescent="0.25">
      <c r="A52" s="163" t="s">
        <v>833</v>
      </c>
      <c r="B52" s="174" t="s">
        <v>843</v>
      </c>
      <c r="C52" s="171">
        <v>3000000</v>
      </c>
      <c r="D52" s="171">
        <v>1900000</v>
      </c>
      <c r="E52" s="171">
        <v>1000000</v>
      </c>
      <c r="F52" s="172">
        <f>E52/D52</f>
        <v>0.52631578947368418</v>
      </c>
    </row>
    <row r="53" spans="1:6" x14ac:dyDescent="0.25">
      <c r="A53" s="163" t="s">
        <v>834</v>
      </c>
      <c r="B53" s="174" t="s">
        <v>843</v>
      </c>
      <c r="C53" s="165"/>
      <c r="D53" s="166"/>
      <c r="E53" s="166"/>
      <c r="F53" s="172"/>
    </row>
    <row r="54" spans="1:6" x14ac:dyDescent="0.25">
      <c r="A54" s="174" t="s">
        <v>835</v>
      </c>
      <c r="B54" s="174" t="s">
        <v>843</v>
      </c>
      <c r="C54" s="165"/>
      <c r="D54" s="166"/>
      <c r="E54" s="166"/>
      <c r="F54" s="172"/>
    </row>
    <row r="55" spans="1:6" x14ac:dyDescent="0.25">
      <c r="A55" s="174" t="s">
        <v>836</v>
      </c>
      <c r="B55" s="174" t="s">
        <v>843</v>
      </c>
      <c r="C55" s="165"/>
      <c r="D55" s="166"/>
      <c r="E55" s="166"/>
      <c r="F55" s="172"/>
    </row>
    <row r="56" spans="1:6" x14ac:dyDescent="0.25">
      <c r="A56" s="174" t="s">
        <v>837</v>
      </c>
      <c r="B56" s="174" t="s">
        <v>843</v>
      </c>
      <c r="C56" s="165"/>
      <c r="D56" s="175">
        <v>851500</v>
      </c>
      <c r="E56" s="171">
        <v>851500</v>
      </c>
      <c r="F56" s="172">
        <f>E56/D56</f>
        <v>1</v>
      </c>
    </row>
    <row r="57" spans="1:6" x14ac:dyDescent="0.25">
      <c r="A57" s="163" t="s">
        <v>838</v>
      </c>
      <c r="B57" s="174" t="s">
        <v>843</v>
      </c>
      <c r="C57" s="165">
        <v>0</v>
      </c>
      <c r="D57" s="166">
        <v>0</v>
      </c>
      <c r="E57" s="166"/>
      <c r="F57" s="172"/>
    </row>
    <row r="58" spans="1:6" x14ac:dyDescent="0.25">
      <c r="A58" s="163" t="s">
        <v>844</v>
      </c>
      <c r="B58" s="174" t="s">
        <v>843</v>
      </c>
      <c r="C58" s="165"/>
      <c r="D58" s="166"/>
      <c r="E58" s="166"/>
      <c r="F58" s="172"/>
    </row>
    <row r="59" spans="1:6" x14ac:dyDescent="0.25">
      <c r="A59" s="163" t="s">
        <v>840</v>
      </c>
      <c r="B59" s="174" t="s">
        <v>843</v>
      </c>
      <c r="C59" s="165"/>
      <c r="D59" s="166"/>
      <c r="E59" s="166"/>
      <c r="F59" s="172"/>
    </row>
    <row r="60" spans="1:6" x14ac:dyDescent="0.25">
      <c r="A60" s="163" t="s">
        <v>841</v>
      </c>
      <c r="B60" s="174" t="s">
        <v>843</v>
      </c>
      <c r="C60" s="165"/>
      <c r="D60" s="166"/>
      <c r="E60" s="166"/>
      <c r="F60" s="172"/>
    </row>
    <row r="61" spans="1:6" x14ac:dyDescent="0.25">
      <c r="A61" s="176" t="s">
        <v>845</v>
      </c>
      <c r="B61" s="168" t="s">
        <v>843</v>
      </c>
      <c r="C61" s="173">
        <f>SUM(C51:C60)</f>
        <v>3000000</v>
      </c>
      <c r="D61" s="173">
        <f>SUM(D51:D60)</f>
        <v>2751500</v>
      </c>
      <c r="E61" s="173">
        <f>SUM(E51:E60)</f>
        <v>1851500</v>
      </c>
      <c r="F61" s="172">
        <f>E61/D61</f>
        <v>0.67290568780665094</v>
      </c>
    </row>
    <row r="62" spans="1:6" x14ac:dyDescent="0.25">
      <c r="A62" s="163" t="s">
        <v>815</v>
      </c>
      <c r="B62" s="164" t="s">
        <v>846</v>
      </c>
      <c r="C62" s="165"/>
      <c r="D62" s="166"/>
      <c r="E62" s="166"/>
      <c r="F62" s="172"/>
    </row>
    <row r="63" spans="1:6" x14ac:dyDescent="0.25">
      <c r="A63" s="163" t="s">
        <v>817</v>
      </c>
      <c r="B63" s="164" t="s">
        <v>846</v>
      </c>
      <c r="C63" s="165"/>
      <c r="D63" s="166"/>
      <c r="E63" s="166"/>
      <c r="F63" s="172"/>
    </row>
    <row r="64" spans="1:6" x14ac:dyDescent="0.25">
      <c r="A64" s="163" t="s">
        <v>818</v>
      </c>
      <c r="B64" s="164" t="s">
        <v>846</v>
      </c>
      <c r="C64" s="165"/>
      <c r="D64" s="166"/>
      <c r="E64" s="166"/>
      <c r="F64" s="172"/>
    </row>
    <row r="65" spans="1:6" x14ac:dyDescent="0.25">
      <c r="A65" s="163" t="s">
        <v>819</v>
      </c>
      <c r="B65" s="164" t="s">
        <v>846</v>
      </c>
      <c r="C65" s="165"/>
      <c r="D65" s="166"/>
      <c r="E65" s="166"/>
      <c r="F65" s="172"/>
    </row>
    <row r="66" spans="1:6" x14ac:dyDescent="0.25">
      <c r="A66" s="163" t="s">
        <v>820</v>
      </c>
      <c r="B66" s="164" t="s">
        <v>846</v>
      </c>
      <c r="C66" s="165"/>
      <c r="D66" s="166"/>
      <c r="E66" s="166"/>
      <c r="F66" s="172"/>
    </row>
    <row r="67" spans="1:6" x14ac:dyDescent="0.25">
      <c r="A67" s="163" t="s">
        <v>821</v>
      </c>
      <c r="B67" s="164" t="s">
        <v>846</v>
      </c>
      <c r="C67" s="165"/>
      <c r="D67" s="166"/>
      <c r="E67" s="166"/>
      <c r="F67" s="172"/>
    </row>
    <row r="68" spans="1:6" x14ac:dyDescent="0.25">
      <c r="A68" s="163" t="s">
        <v>822</v>
      </c>
      <c r="B68" s="164" t="s">
        <v>846</v>
      </c>
      <c r="C68" s="165"/>
      <c r="D68" s="166"/>
      <c r="E68" s="166"/>
      <c r="F68" s="172"/>
    </row>
    <row r="69" spans="1:6" x14ac:dyDescent="0.25">
      <c r="A69" s="163" t="s">
        <v>823</v>
      </c>
      <c r="B69" s="164" t="s">
        <v>846</v>
      </c>
      <c r="C69" s="165"/>
      <c r="D69" s="166"/>
      <c r="E69" s="166"/>
      <c r="F69" s="172"/>
    </row>
    <row r="70" spans="1:6" x14ac:dyDescent="0.25">
      <c r="A70" s="163" t="s">
        <v>824</v>
      </c>
      <c r="B70" s="164" t="s">
        <v>846</v>
      </c>
      <c r="C70" s="165"/>
      <c r="D70" s="166"/>
      <c r="E70" s="166"/>
      <c r="F70" s="172"/>
    </row>
    <row r="71" spans="1:6" x14ac:dyDescent="0.25">
      <c r="A71" s="163" t="s">
        <v>825</v>
      </c>
      <c r="B71" s="164" t="s">
        <v>846</v>
      </c>
      <c r="C71" s="165"/>
      <c r="D71" s="166"/>
      <c r="E71" s="166"/>
      <c r="F71" s="172"/>
    </row>
    <row r="72" spans="1:6" ht="25.5" x14ac:dyDescent="0.25">
      <c r="A72" s="167" t="s">
        <v>847</v>
      </c>
      <c r="B72" s="168" t="s">
        <v>846</v>
      </c>
      <c r="C72" s="169">
        <f>SUM(C62:C71)</f>
        <v>0</v>
      </c>
      <c r="D72" s="169">
        <f>SUM(D62:D71)</f>
        <v>0</v>
      </c>
      <c r="E72" s="169">
        <f>SUM(E62:E71)</f>
        <v>0</v>
      </c>
      <c r="F72" s="172">
        <v>0</v>
      </c>
    </row>
    <row r="73" spans="1:6" x14ac:dyDescent="0.25">
      <c r="A73" s="163" t="s">
        <v>815</v>
      </c>
      <c r="B73" s="164" t="s">
        <v>848</v>
      </c>
      <c r="C73" s="165"/>
      <c r="D73" s="166"/>
      <c r="E73" s="166"/>
      <c r="F73" s="172"/>
    </row>
    <row r="74" spans="1:6" x14ac:dyDescent="0.25">
      <c r="A74" s="163" t="s">
        <v>817</v>
      </c>
      <c r="B74" s="164" t="s">
        <v>848</v>
      </c>
      <c r="C74" s="165"/>
      <c r="D74" s="166"/>
      <c r="E74" s="166"/>
      <c r="F74" s="172"/>
    </row>
    <row r="75" spans="1:6" x14ac:dyDescent="0.25">
      <c r="A75" s="163" t="s">
        <v>818</v>
      </c>
      <c r="B75" s="164" t="s">
        <v>848</v>
      </c>
      <c r="C75" s="165"/>
      <c r="D75" s="166"/>
      <c r="E75" s="166"/>
      <c r="F75" s="172"/>
    </row>
    <row r="76" spans="1:6" x14ac:dyDescent="0.25">
      <c r="A76" s="163" t="s">
        <v>819</v>
      </c>
      <c r="B76" s="164" t="s">
        <v>848</v>
      </c>
      <c r="C76" s="165"/>
      <c r="D76" s="166"/>
      <c r="E76" s="166"/>
      <c r="F76" s="172"/>
    </row>
    <row r="77" spans="1:6" x14ac:dyDescent="0.25">
      <c r="A77" s="163" t="s">
        <v>820</v>
      </c>
      <c r="B77" s="164" t="s">
        <v>848</v>
      </c>
      <c r="C77" s="165"/>
      <c r="D77" s="166"/>
      <c r="E77" s="166"/>
      <c r="F77" s="172"/>
    </row>
    <row r="78" spans="1:6" x14ac:dyDescent="0.25">
      <c r="A78" s="163" t="s">
        <v>821</v>
      </c>
      <c r="B78" s="164" t="s">
        <v>848</v>
      </c>
      <c r="C78" s="165"/>
      <c r="D78" s="166"/>
      <c r="E78" s="166"/>
      <c r="F78" s="172"/>
    </row>
    <row r="79" spans="1:6" x14ac:dyDescent="0.25">
      <c r="A79" s="163" t="s">
        <v>822</v>
      </c>
      <c r="B79" s="164" t="s">
        <v>848</v>
      </c>
      <c r="C79" s="165"/>
      <c r="D79" s="166"/>
      <c r="E79" s="166"/>
      <c r="F79" s="172"/>
    </row>
    <row r="80" spans="1:6" x14ac:dyDescent="0.25">
      <c r="A80" s="163" t="s">
        <v>823</v>
      </c>
      <c r="B80" s="164" t="s">
        <v>848</v>
      </c>
      <c r="C80" s="165"/>
      <c r="D80" s="166"/>
      <c r="E80" s="166"/>
      <c r="F80" s="172"/>
    </row>
    <row r="81" spans="1:6" x14ac:dyDescent="0.25">
      <c r="A81" s="163" t="s">
        <v>824</v>
      </c>
      <c r="B81" s="164" t="s">
        <v>848</v>
      </c>
      <c r="C81" s="165"/>
      <c r="D81" s="166"/>
      <c r="E81" s="166"/>
      <c r="F81" s="172"/>
    </row>
    <row r="82" spans="1:6" x14ac:dyDescent="0.25">
      <c r="A82" s="163" t="s">
        <v>825</v>
      </c>
      <c r="B82" s="164" t="s">
        <v>848</v>
      </c>
      <c r="C82" s="165"/>
      <c r="D82" s="166"/>
      <c r="E82" s="166"/>
      <c r="F82" s="172"/>
    </row>
    <row r="83" spans="1:6" ht="25.5" x14ac:dyDescent="0.25">
      <c r="A83" s="167" t="s">
        <v>849</v>
      </c>
      <c r="B83" s="168" t="s">
        <v>848</v>
      </c>
      <c r="C83" s="169">
        <f>SUM(C73:C82)</f>
        <v>0</v>
      </c>
      <c r="D83" s="169">
        <f>SUM(D73:D82)</f>
        <v>0</v>
      </c>
      <c r="E83" s="169">
        <f>SUM(E73:E82)</f>
        <v>0</v>
      </c>
      <c r="F83" s="172">
        <v>0</v>
      </c>
    </row>
    <row r="84" spans="1:6" x14ac:dyDescent="0.25">
      <c r="A84" s="163" t="s">
        <v>815</v>
      </c>
      <c r="B84" s="164" t="s">
        <v>850</v>
      </c>
      <c r="C84" s="165"/>
      <c r="D84" s="166"/>
      <c r="E84" s="166"/>
      <c r="F84" s="172"/>
    </row>
    <row r="85" spans="1:6" x14ac:dyDescent="0.25">
      <c r="A85" s="163" t="s">
        <v>817</v>
      </c>
      <c r="B85" s="164" t="s">
        <v>850</v>
      </c>
      <c r="C85" s="165"/>
      <c r="D85" s="166"/>
      <c r="E85" s="166"/>
      <c r="F85" s="172"/>
    </row>
    <row r="86" spans="1:6" x14ac:dyDescent="0.25">
      <c r="A86" s="163" t="s">
        <v>818</v>
      </c>
      <c r="B86" s="164" t="s">
        <v>850</v>
      </c>
      <c r="C86" s="165"/>
      <c r="D86" s="166"/>
      <c r="E86" s="166"/>
      <c r="F86" s="172"/>
    </row>
    <row r="87" spans="1:6" x14ac:dyDescent="0.25">
      <c r="A87" s="163" t="s">
        <v>819</v>
      </c>
      <c r="B87" s="164" t="s">
        <v>850</v>
      </c>
      <c r="C87" s="165"/>
      <c r="D87" s="166"/>
      <c r="E87" s="166"/>
      <c r="F87" s="172"/>
    </row>
    <row r="88" spans="1:6" x14ac:dyDescent="0.25">
      <c r="A88" s="163" t="s">
        <v>820</v>
      </c>
      <c r="B88" s="164" t="s">
        <v>850</v>
      </c>
      <c r="C88" s="165"/>
      <c r="D88" s="166"/>
      <c r="E88" s="166"/>
      <c r="F88" s="172"/>
    </row>
    <row r="89" spans="1:6" x14ac:dyDescent="0.25">
      <c r="A89" s="163" t="s">
        <v>821</v>
      </c>
      <c r="B89" s="164" t="s">
        <v>850</v>
      </c>
      <c r="C89" s="165"/>
      <c r="D89" s="166"/>
      <c r="E89" s="166"/>
      <c r="F89" s="172"/>
    </row>
    <row r="90" spans="1:6" x14ac:dyDescent="0.25">
      <c r="A90" s="163" t="s">
        <v>822</v>
      </c>
      <c r="B90" s="164" t="s">
        <v>850</v>
      </c>
      <c r="C90" s="165">
        <v>0</v>
      </c>
      <c r="D90" s="166"/>
      <c r="E90" s="166"/>
      <c r="F90" s="172"/>
    </row>
    <row r="91" spans="1:6" x14ac:dyDescent="0.25">
      <c r="A91" s="163" t="s">
        <v>823</v>
      </c>
      <c r="B91" s="164" t="s">
        <v>850</v>
      </c>
      <c r="C91" s="165"/>
      <c r="D91" s="166"/>
      <c r="E91" s="166"/>
      <c r="F91" s="172"/>
    </row>
    <row r="92" spans="1:6" x14ac:dyDescent="0.25">
      <c r="A92" s="163" t="s">
        <v>824</v>
      </c>
      <c r="B92" s="164" t="s">
        <v>850</v>
      </c>
      <c r="C92" s="165"/>
      <c r="D92" s="166"/>
      <c r="E92" s="166"/>
      <c r="F92" s="172"/>
    </row>
    <row r="93" spans="1:6" x14ac:dyDescent="0.25">
      <c r="A93" s="163" t="s">
        <v>825</v>
      </c>
      <c r="B93" s="164" t="s">
        <v>850</v>
      </c>
      <c r="C93" s="165"/>
      <c r="D93" s="166"/>
      <c r="E93" s="166"/>
      <c r="F93" s="172"/>
    </row>
    <row r="94" spans="1:6" x14ac:dyDescent="0.25">
      <c r="A94" s="167" t="s">
        <v>851</v>
      </c>
      <c r="B94" s="168" t="s">
        <v>850</v>
      </c>
      <c r="C94" s="169">
        <f>SUM(C84:C93)</f>
        <v>0</v>
      </c>
      <c r="D94" s="169">
        <f>SUM(D84:D93)</f>
        <v>0</v>
      </c>
      <c r="E94" s="169">
        <f>SUM(E84:E93)</f>
        <v>0</v>
      </c>
      <c r="F94" s="172">
        <v>0</v>
      </c>
    </row>
    <row r="95" spans="1:6" x14ac:dyDescent="0.25">
      <c r="A95" s="163" t="s">
        <v>831</v>
      </c>
      <c r="B95" s="174" t="s">
        <v>852</v>
      </c>
      <c r="C95" s="165"/>
      <c r="D95" s="166"/>
      <c r="E95" s="166"/>
      <c r="F95" s="172"/>
    </row>
    <row r="96" spans="1:6" x14ac:dyDescent="0.25">
      <c r="A96" s="163" t="s">
        <v>833</v>
      </c>
      <c r="B96" s="164" t="s">
        <v>852</v>
      </c>
      <c r="C96" s="165"/>
      <c r="D96" s="166"/>
      <c r="E96" s="166"/>
      <c r="F96" s="172"/>
    </row>
    <row r="97" spans="1:6" x14ac:dyDescent="0.25">
      <c r="A97" s="163" t="s">
        <v>834</v>
      </c>
      <c r="B97" s="174" t="s">
        <v>852</v>
      </c>
      <c r="C97" s="165"/>
      <c r="D97" s="166"/>
      <c r="E97" s="166"/>
      <c r="F97" s="172"/>
    </row>
    <row r="98" spans="1:6" x14ac:dyDescent="0.25">
      <c r="A98" s="174" t="s">
        <v>835</v>
      </c>
      <c r="B98" s="164" t="s">
        <v>852</v>
      </c>
      <c r="C98" s="165"/>
      <c r="D98" s="166"/>
      <c r="E98" s="166"/>
      <c r="F98" s="172"/>
    </row>
    <row r="99" spans="1:6" x14ac:dyDescent="0.25">
      <c r="A99" s="174" t="s">
        <v>836</v>
      </c>
      <c r="B99" s="174" t="s">
        <v>852</v>
      </c>
      <c r="C99" s="165"/>
      <c r="D99" s="166"/>
      <c r="E99" s="166"/>
      <c r="F99" s="172"/>
    </row>
    <row r="100" spans="1:6" x14ac:dyDescent="0.25">
      <c r="A100" s="174" t="s">
        <v>837</v>
      </c>
      <c r="B100" s="164" t="s">
        <v>852</v>
      </c>
      <c r="C100" s="165"/>
      <c r="D100" s="166"/>
      <c r="E100" s="166"/>
      <c r="F100" s="172"/>
    </row>
    <row r="101" spans="1:6" x14ac:dyDescent="0.25">
      <c r="A101" s="163" t="s">
        <v>838</v>
      </c>
      <c r="B101" s="174" t="s">
        <v>852</v>
      </c>
      <c r="C101" s="165"/>
      <c r="D101" s="166"/>
      <c r="E101" s="166"/>
      <c r="F101" s="172"/>
    </row>
    <row r="102" spans="1:6" x14ac:dyDescent="0.25">
      <c r="A102" s="163" t="s">
        <v>844</v>
      </c>
      <c r="B102" s="164" t="s">
        <v>852</v>
      </c>
      <c r="C102" s="165"/>
      <c r="D102" s="166"/>
      <c r="E102" s="166"/>
      <c r="F102" s="172"/>
    </row>
    <row r="103" spans="1:6" x14ac:dyDescent="0.25">
      <c r="A103" s="163" t="s">
        <v>840</v>
      </c>
      <c r="B103" s="174" t="s">
        <v>852</v>
      </c>
      <c r="C103" s="165"/>
      <c r="D103" s="166"/>
      <c r="E103" s="166"/>
      <c r="F103" s="172"/>
    </row>
    <row r="104" spans="1:6" x14ac:dyDescent="0.25">
      <c r="A104" s="163" t="s">
        <v>841</v>
      </c>
      <c r="B104" s="164" t="s">
        <v>852</v>
      </c>
      <c r="C104" s="165"/>
      <c r="D104" s="166"/>
      <c r="E104" s="166"/>
      <c r="F104" s="172"/>
    </row>
    <row r="105" spans="1:6" ht="25.5" x14ac:dyDescent="0.25">
      <c r="A105" s="167" t="s">
        <v>853</v>
      </c>
      <c r="B105" s="168" t="s">
        <v>852</v>
      </c>
      <c r="C105" s="169">
        <f>SUM(C95:C104)</f>
        <v>0</v>
      </c>
      <c r="D105" s="169">
        <f>SUM(D95:D104)</f>
        <v>0</v>
      </c>
      <c r="E105" s="169">
        <f>SUM(E95:E104)</f>
        <v>0</v>
      </c>
      <c r="F105" s="172">
        <v>0</v>
      </c>
    </row>
    <row r="106" spans="1:6" x14ac:dyDescent="0.25">
      <c r="A106" s="163" t="s">
        <v>831</v>
      </c>
      <c r="B106" s="174" t="s">
        <v>858</v>
      </c>
      <c r="C106" s="165">
        <v>0</v>
      </c>
      <c r="D106" s="166">
        <v>1000000</v>
      </c>
      <c r="E106" s="166">
        <v>1000000</v>
      </c>
      <c r="F106" s="172">
        <f>E106/D106</f>
        <v>1</v>
      </c>
    </row>
    <row r="107" spans="1:6" x14ac:dyDescent="0.25">
      <c r="A107" s="163" t="s">
        <v>833</v>
      </c>
      <c r="B107" s="174" t="s">
        <v>858</v>
      </c>
      <c r="C107" s="165"/>
      <c r="D107" s="166"/>
      <c r="E107" s="166"/>
      <c r="F107" s="172"/>
    </row>
    <row r="108" spans="1:6" x14ac:dyDescent="0.25">
      <c r="A108" s="163" t="s">
        <v>834</v>
      </c>
      <c r="B108" s="174" t="s">
        <v>858</v>
      </c>
      <c r="C108" s="165"/>
      <c r="D108" s="166"/>
      <c r="E108" s="166"/>
      <c r="F108" s="172"/>
    </row>
    <row r="109" spans="1:6" x14ac:dyDescent="0.25">
      <c r="A109" s="174" t="s">
        <v>835</v>
      </c>
      <c r="B109" s="174" t="s">
        <v>858</v>
      </c>
      <c r="C109" s="165"/>
      <c r="D109" s="166"/>
      <c r="E109" s="166"/>
      <c r="F109" s="172"/>
    </row>
    <row r="110" spans="1:6" x14ac:dyDescent="0.25">
      <c r="A110" s="174" t="s">
        <v>836</v>
      </c>
      <c r="B110" s="174" t="s">
        <v>858</v>
      </c>
      <c r="C110" s="165"/>
      <c r="D110" s="166"/>
      <c r="E110" s="166"/>
      <c r="F110" s="172"/>
    </row>
    <row r="111" spans="1:6" x14ac:dyDescent="0.25">
      <c r="A111" s="174" t="s">
        <v>837</v>
      </c>
      <c r="B111" s="174" t="s">
        <v>858</v>
      </c>
      <c r="C111" s="165"/>
      <c r="D111" s="166"/>
      <c r="E111" s="166"/>
      <c r="F111" s="172"/>
    </row>
    <row r="112" spans="1:6" x14ac:dyDescent="0.25">
      <c r="A112" s="163" t="s">
        <v>838</v>
      </c>
      <c r="B112" s="174" t="s">
        <v>858</v>
      </c>
      <c r="C112" s="165"/>
      <c r="D112" s="166"/>
      <c r="E112" s="166"/>
      <c r="F112" s="172"/>
    </row>
    <row r="113" spans="1:6" x14ac:dyDescent="0.25">
      <c r="A113" s="163" t="s">
        <v>844</v>
      </c>
      <c r="B113" s="174" t="s">
        <v>858</v>
      </c>
      <c r="C113" s="165"/>
      <c r="D113" s="166"/>
      <c r="E113" s="166"/>
      <c r="F113" s="172"/>
    </row>
    <row r="114" spans="1:6" x14ac:dyDescent="0.25">
      <c r="A114" s="163" t="s">
        <v>840</v>
      </c>
      <c r="B114" s="174" t="s">
        <v>858</v>
      </c>
      <c r="C114" s="165"/>
      <c r="D114" s="166"/>
      <c r="E114" s="166"/>
      <c r="F114" s="172"/>
    </row>
    <row r="115" spans="1:6" x14ac:dyDescent="0.25">
      <c r="A115" s="163" t="s">
        <v>841</v>
      </c>
      <c r="B115" s="174" t="s">
        <v>858</v>
      </c>
      <c r="C115" s="165"/>
      <c r="D115" s="166"/>
      <c r="E115" s="166"/>
      <c r="F115" s="172"/>
    </row>
    <row r="116" spans="1:6" x14ac:dyDescent="0.25">
      <c r="A116" s="176" t="s">
        <v>854</v>
      </c>
      <c r="B116" s="168" t="s">
        <v>858</v>
      </c>
      <c r="C116" s="169">
        <f>SUM(C106:C115)</f>
        <v>0</v>
      </c>
      <c r="D116" s="169">
        <f>SUM(D106:D115)</f>
        <v>1000000</v>
      </c>
      <c r="E116" s="169">
        <f>SUM(E106:E115)</f>
        <v>1000000</v>
      </c>
      <c r="F116" s="172">
        <v>0</v>
      </c>
    </row>
  </sheetData>
  <sheetProtection selectLockedCells="1" selectUnlockedCells="1"/>
  <mergeCells count="3">
    <mergeCell ref="A1:F1"/>
    <mergeCell ref="A2:F2"/>
    <mergeCell ref="A3:F3"/>
  </mergeCells>
  <pageMargins left="0.78740157480314965" right="0.78740157480314965" top="1.0629921259842521" bottom="0.9055118110236221" header="0.78740157480314965" footer="0.51181102362204722"/>
  <pageSetup paperSize="9" scale="69" firstPageNumber="0" fitToHeight="0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13"/>
  <sheetViews>
    <sheetView view="pageLayout" zoomScaleNormal="100" workbookViewId="0">
      <selection activeCell="C1" sqref="C1:F1"/>
    </sheetView>
  </sheetViews>
  <sheetFormatPr defaultRowHeight="12.75" x14ac:dyDescent="0.2"/>
  <cols>
    <col min="1" max="1" width="4.28515625" bestFit="1" customWidth="1"/>
    <col min="2" max="2" width="53.28515625" customWidth="1"/>
    <col min="3" max="3" width="15.7109375" bestFit="1" customWidth="1"/>
    <col min="4" max="4" width="16.85546875" bestFit="1" customWidth="1"/>
    <col min="5" max="5" width="16.85546875" customWidth="1"/>
    <col min="6" max="6" width="10" customWidth="1"/>
  </cols>
  <sheetData>
    <row r="1" spans="1:6" x14ac:dyDescent="0.2">
      <c r="C1" s="206" t="s">
        <v>1146</v>
      </c>
      <c r="D1" s="206"/>
      <c r="E1" s="206"/>
      <c r="F1" s="206"/>
    </row>
    <row r="2" spans="1:6" ht="34.5" customHeight="1" x14ac:dyDescent="0.2">
      <c r="A2" s="207" t="s">
        <v>721</v>
      </c>
      <c r="B2" s="208"/>
      <c r="C2" s="208"/>
      <c r="D2" s="208"/>
      <c r="E2" s="208"/>
      <c r="F2" s="208"/>
    </row>
    <row r="3" spans="1:6" ht="12.75" customHeight="1" x14ac:dyDescent="0.2"/>
    <row r="4" spans="1:6" s="24" customFormat="1" ht="138" customHeight="1" x14ac:dyDescent="0.2">
      <c r="A4" s="54"/>
      <c r="B4" s="54" t="s">
        <v>8</v>
      </c>
      <c r="C4" s="54" t="s">
        <v>240</v>
      </c>
      <c r="D4" s="54" t="s">
        <v>241</v>
      </c>
      <c r="E4" s="54" t="s">
        <v>242</v>
      </c>
      <c r="F4" s="54" t="s">
        <v>243</v>
      </c>
    </row>
    <row r="5" spans="1:6" ht="31.5" x14ac:dyDescent="0.2">
      <c r="A5" s="63" t="s">
        <v>1</v>
      </c>
      <c r="B5" s="64" t="s">
        <v>244</v>
      </c>
      <c r="C5" s="46">
        <v>88206</v>
      </c>
      <c r="D5" s="46">
        <v>88206</v>
      </c>
      <c r="E5" s="46">
        <v>0</v>
      </c>
      <c r="F5" s="46">
        <v>0</v>
      </c>
    </row>
    <row r="6" spans="1:6" ht="15.75" x14ac:dyDescent="0.2">
      <c r="A6" s="63" t="s">
        <v>3</v>
      </c>
      <c r="B6" s="64" t="s">
        <v>245</v>
      </c>
      <c r="C6" s="46">
        <v>452631</v>
      </c>
      <c r="D6" s="46">
        <v>452631</v>
      </c>
      <c r="E6" s="46">
        <v>0</v>
      </c>
      <c r="F6" s="46">
        <v>0</v>
      </c>
    </row>
    <row r="7" spans="1:6" ht="31.5" x14ac:dyDescent="0.2">
      <c r="A7" s="63" t="s">
        <v>7</v>
      </c>
      <c r="B7" s="64" t="s">
        <v>246</v>
      </c>
      <c r="C7" s="46">
        <v>1800000</v>
      </c>
      <c r="D7" s="46">
        <v>1800000</v>
      </c>
      <c r="E7" s="46">
        <v>0</v>
      </c>
      <c r="F7" s="46">
        <v>0</v>
      </c>
    </row>
    <row r="8" spans="1:6" ht="31.5" x14ac:dyDescent="0.2">
      <c r="A8" s="65" t="s">
        <v>156</v>
      </c>
      <c r="B8" s="66" t="s">
        <v>247</v>
      </c>
      <c r="C8" s="30">
        <v>1800000</v>
      </c>
      <c r="D8" s="30">
        <v>1800000</v>
      </c>
      <c r="E8" s="30">
        <v>0</v>
      </c>
      <c r="F8" s="30">
        <v>0</v>
      </c>
    </row>
    <row r="9" spans="1:6" ht="31.5" x14ac:dyDescent="0.2">
      <c r="A9" s="63" t="s">
        <v>32</v>
      </c>
      <c r="B9" s="64" t="s">
        <v>248</v>
      </c>
      <c r="C9" s="46">
        <v>851500</v>
      </c>
      <c r="D9" s="46">
        <v>851500</v>
      </c>
      <c r="E9" s="46">
        <v>0</v>
      </c>
      <c r="F9" s="46">
        <v>0</v>
      </c>
    </row>
    <row r="10" spans="1:6" ht="31.5" x14ac:dyDescent="0.2">
      <c r="A10" s="65" t="s">
        <v>54</v>
      </c>
      <c r="B10" s="66" t="s">
        <v>249</v>
      </c>
      <c r="C10" s="30">
        <v>851500</v>
      </c>
      <c r="D10" s="30">
        <v>851500</v>
      </c>
      <c r="E10" s="30">
        <v>0</v>
      </c>
      <c r="F10" s="30">
        <v>0</v>
      </c>
    </row>
    <row r="11" spans="1:6" ht="31.5" x14ac:dyDescent="0.2">
      <c r="A11" s="63" t="s">
        <v>250</v>
      </c>
      <c r="B11" s="64" t="s">
        <v>251</v>
      </c>
      <c r="C11" s="46">
        <v>621282</v>
      </c>
      <c r="D11" s="46">
        <v>621282</v>
      </c>
      <c r="E11" s="46">
        <v>0</v>
      </c>
      <c r="F11" s="46">
        <v>0</v>
      </c>
    </row>
    <row r="12" spans="1:6" ht="47.25" x14ac:dyDescent="0.2">
      <c r="A12" s="63" t="s">
        <v>86</v>
      </c>
      <c r="B12" s="64" t="s">
        <v>252</v>
      </c>
      <c r="C12" s="46">
        <v>1704000</v>
      </c>
      <c r="D12" s="46">
        <v>0</v>
      </c>
      <c r="E12" s="46">
        <v>1704000</v>
      </c>
      <c r="F12" s="46">
        <v>0</v>
      </c>
    </row>
    <row r="13" spans="1:6" ht="31.5" x14ac:dyDescent="0.2">
      <c r="A13" s="65" t="s">
        <v>253</v>
      </c>
      <c r="B13" s="66" t="s">
        <v>254</v>
      </c>
      <c r="C13" s="30">
        <v>5517619</v>
      </c>
      <c r="D13" s="30">
        <v>3813619</v>
      </c>
      <c r="E13" s="30">
        <v>1704000</v>
      </c>
      <c r="F13" s="30">
        <v>0</v>
      </c>
    </row>
  </sheetData>
  <mergeCells count="2">
    <mergeCell ref="C1:F1"/>
    <mergeCell ref="A2:F2"/>
  </mergeCells>
  <pageMargins left="0.75" right="0.75" top="1" bottom="1" header="0.5" footer="0.5"/>
  <pageSetup orientation="landscape" horizontalDpi="300" verticalDpi="300" r:id="rId1"/>
  <headerFooter alignWithMargins="0">
    <oddHeader>&amp;C&amp;L&amp;RÉrték típus: Forint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K8"/>
  <sheetViews>
    <sheetView view="pageLayout" zoomScaleNormal="100" workbookViewId="0">
      <selection activeCell="F1" sqref="F1:K1"/>
    </sheetView>
  </sheetViews>
  <sheetFormatPr defaultRowHeight="12.75" x14ac:dyDescent="0.2"/>
  <cols>
    <col min="1" max="1" width="3" bestFit="1" customWidth="1"/>
    <col min="2" max="2" width="28.42578125" customWidth="1"/>
    <col min="3" max="3" width="9.85546875" bestFit="1" customWidth="1"/>
    <col min="4" max="4" width="10.28515625" customWidth="1"/>
    <col min="5" max="5" width="10.140625" customWidth="1"/>
    <col min="6" max="6" width="10" bestFit="1" customWidth="1"/>
    <col min="7" max="7" width="10.42578125" customWidth="1"/>
    <col min="8" max="8" width="12.7109375" customWidth="1"/>
    <col min="9" max="9" width="10.28515625" customWidth="1"/>
    <col min="10" max="10" width="8.7109375" customWidth="1"/>
    <col min="11" max="11" width="9.7109375" customWidth="1"/>
  </cols>
  <sheetData>
    <row r="1" spans="1:11" x14ac:dyDescent="0.2">
      <c r="F1" s="209" t="s">
        <v>1147</v>
      </c>
      <c r="G1" s="209"/>
      <c r="H1" s="209"/>
      <c r="I1" s="209"/>
      <c r="J1" s="209"/>
      <c r="K1" s="209"/>
    </row>
    <row r="2" spans="1:11" ht="39.75" customHeight="1" x14ac:dyDescent="0.2">
      <c r="A2" s="207" t="s">
        <v>726</v>
      </c>
      <c r="B2" s="207"/>
      <c r="C2" s="207"/>
      <c r="D2" s="207"/>
      <c r="E2" s="207"/>
      <c r="F2" s="207"/>
      <c r="G2" s="207"/>
      <c r="H2" s="207"/>
      <c r="I2" s="207"/>
      <c r="J2" s="207"/>
      <c r="K2" s="207"/>
    </row>
    <row r="3" spans="1:11" ht="173.25" x14ac:dyDescent="0.2">
      <c r="A3" s="33"/>
      <c r="B3" s="33" t="s">
        <v>8</v>
      </c>
      <c r="C3" s="33" t="s">
        <v>722</v>
      </c>
      <c r="D3" s="33" t="s">
        <v>255</v>
      </c>
      <c r="E3" s="33" t="s">
        <v>256</v>
      </c>
      <c r="F3" s="33" t="s">
        <v>257</v>
      </c>
      <c r="G3" s="33" t="s">
        <v>258</v>
      </c>
      <c r="H3" s="33" t="s">
        <v>259</v>
      </c>
      <c r="I3" s="33" t="s">
        <v>723</v>
      </c>
      <c r="J3" s="33" t="s">
        <v>724</v>
      </c>
      <c r="K3" s="33" t="s">
        <v>725</v>
      </c>
    </row>
    <row r="4" spans="1:11" ht="15.75" x14ac:dyDescent="0.2">
      <c r="A4" s="33">
        <v>1</v>
      </c>
      <c r="B4" s="33">
        <v>2</v>
      </c>
      <c r="C4" s="33">
        <v>3</v>
      </c>
      <c r="D4" s="33">
        <v>4</v>
      </c>
      <c r="E4" s="33">
        <v>5</v>
      </c>
      <c r="F4" s="33">
        <v>6</v>
      </c>
      <c r="G4" s="33">
        <v>7</v>
      </c>
      <c r="H4" s="33">
        <v>8</v>
      </c>
      <c r="I4" s="33">
        <v>9</v>
      </c>
      <c r="J4" s="33">
        <v>10</v>
      </c>
      <c r="K4" s="33">
        <v>11</v>
      </c>
    </row>
    <row r="5" spans="1:11" ht="38.25" x14ac:dyDescent="0.2">
      <c r="A5" s="67" t="s">
        <v>1</v>
      </c>
      <c r="B5" s="68" t="s">
        <v>260</v>
      </c>
      <c r="C5" s="69">
        <v>56627434</v>
      </c>
      <c r="D5" s="69">
        <v>0</v>
      </c>
      <c r="E5" s="69">
        <v>0</v>
      </c>
      <c r="F5" s="69">
        <v>56627434</v>
      </c>
      <c r="G5" s="69">
        <v>0</v>
      </c>
      <c r="H5" s="69">
        <v>228030763</v>
      </c>
      <c r="I5" s="69">
        <v>56627434</v>
      </c>
      <c r="J5" s="69">
        <v>0</v>
      </c>
      <c r="K5" s="69">
        <v>0</v>
      </c>
    </row>
    <row r="6" spans="1:11" ht="38.25" x14ac:dyDescent="0.2">
      <c r="A6" s="67" t="s">
        <v>3</v>
      </c>
      <c r="B6" s="68" t="s">
        <v>261</v>
      </c>
      <c r="C6" s="69">
        <v>0</v>
      </c>
      <c r="D6" s="69">
        <v>0</v>
      </c>
      <c r="E6" s="69">
        <v>0</v>
      </c>
      <c r="F6" s="69">
        <v>0</v>
      </c>
      <c r="G6" s="69">
        <v>0</v>
      </c>
      <c r="H6" s="69">
        <v>79485736</v>
      </c>
      <c r="I6" s="69">
        <v>0</v>
      </c>
      <c r="J6" s="69">
        <v>0</v>
      </c>
      <c r="K6" s="69">
        <v>0</v>
      </c>
    </row>
    <row r="7" spans="1:11" ht="38.25" x14ac:dyDescent="0.2">
      <c r="A7" s="67" t="s">
        <v>15</v>
      </c>
      <c r="B7" s="68" t="s">
        <v>262</v>
      </c>
      <c r="C7" s="69">
        <v>6001560</v>
      </c>
      <c r="D7" s="69">
        <v>0</v>
      </c>
      <c r="E7" s="69">
        <v>0</v>
      </c>
      <c r="F7" s="69">
        <v>6497640</v>
      </c>
      <c r="G7" s="69">
        <v>496080</v>
      </c>
      <c r="H7" s="69">
        <v>22079751</v>
      </c>
      <c r="I7" s="69">
        <v>6497640</v>
      </c>
      <c r="J7" s="69">
        <v>496080</v>
      </c>
      <c r="K7" s="69">
        <v>0</v>
      </c>
    </row>
    <row r="8" spans="1:11" x14ac:dyDescent="0.2">
      <c r="A8" s="67" t="s">
        <v>263</v>
      </c>
      <c r="B8" s="68" t="s">
        <v>264</v>
      </c>
      <c r="C8" s="69">
        <v>62628994</v>
      </c>
      <c r="D8" s="69">
        <v>0</v>
      </c>
      <c r="E8" s="69">
        <v>0</v>
      </c>
      <c r="F8" s="69">
        <v>63125074</v>
      </c>
      <c r="G8" s="69">
        <v>496080</v>
      </c>
      <c r="H8" s="69">
        <v>329596250</v>
      </c>
      <c r="I8" s="69">
        <v>63125074</v>
      </c>
      <c r="J8" s="69">
        <v>496080</v>
      </c>
      <c r="K8" s="69">
        <v>0</v>
      </c>
    </row>
  </sheetData>
  <mergeCells count="2">
    <mergeCell ref="F1:K1"/>
    <mergeCell ref="A2:K2"/>
  </mergeCells>
  <pageMargins left="0.75" right="0.75" top="1" bottom="1" header="0.5" footer="0.5"/>
  <pageSetup orientation="landscape" horizontalDpi="300" verticalDpi="300" r:id="rId1"/>
  <headerFooter alignWithMargins="0">
    <oddHeader>&amp;C&amp;L&amp;RÉrték típus: Forint</oddHeader>
    <oddFooter xml:space="preserve">&amp;L
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AJ38"/>
  <sheetViews>
    <sheetView view="pageLayout" topLeftCell="U1" zoomScaleNormal="100" workbookViewId="0">
      <selection activeCell="AC1" sqref="AC1:AJ1"/>
    </sheetView>
  </sheetViews>
  <sheetFormatPr defaultRowHeight="12.75" x14ac:dyDescent="0.2"/>
  <cols>
    <col min="1" max="1" width="4" bestFit="1" customWidth="1"/>
    <col min="2" max="2" width="39.7109375" bestFit="1" customWidth="1"/>
    <col min="3" max="3" width="12.7109375" bestFit="1" customWidth="1"/>
    <col min="4" max="4" width="17" customWidth="1"/>
    <col min="5" max="5" width="17.7109375" customWidth="1"/>
    <col min="6" max="6" width="18" customWidth="1"/>
    <col min="7" max="7" width="16.7109375" customWidth="1"/>
    <col min="8" max="8" width="18.140625" bestFit="1" customWidth="1"/>
    <col min="9" max="9" width="22.140625" bestFit="1" customWidth="1"/>
    <col min="10" max="10" width="16.85546875" customWidth="1"/>
    <col min="11" max="11" width="11.42578125" customWidth="1"/>
    <col min="12" max="12" width="16.85546875" customWidth="1"/>
    <col min="13" max="13" width="11.85546875" customWidth="1"/>
    <col min="14" max="14" width="14.42578125" bestFit="1" customWidth="1"/>
    <col min="15" max="15" width="14.85546875" customWidth="1"/>
    <col min="16" max="16" width="12" customWidth="1"/>
    <col min="17" max="17" width="17" customWidth="1"/>
    <col min="18" max="18" width="14.140625" customWidth="1"/>
    <col min="19" max="19" width="11.85546875" customWidth="1"/>
    <col min="20" max="21" width="18.42578125" customWidth="1"/>
    <col min="22" max="26" width="16.5703125" customWidth="1"/>
    <col min="27" max="30" width="14" customWidth="1"/>
    <col min="31" max="33" width="12" customWidth="1"/>
    <col min="34" max="36" width="17.42578125" customWidth="1"/>
  </cols>
  <sheetData>
    <row r="1" spans="1:36" x14ac:dyDescent="0.2">
      <c r="AC1" s="198" t="s">
        <v>1151</v>
      </c>
      <c r="AD1" s="198"/>
      <c r="AE1" s="198"/>
      <c r="AF1" s="198"/>
      <c r="AG1" s="198"/>
      <c r="AH1" s="198"/>
      <c r="AI1" s="198"/>
      <c r="AJ1" s="198"/>
    </row>
    <row r="2" spans="1:36" ht="16.5" x14ac:dyDescent="0.25">
      <c r="D2" s="212" t="s">
        <v>727</v>
      </c>
      <c r="E2" s="212"/>
      <c r="F2" s="212"/>
      <c r="G2" s="212"/>
      <c r="H2" s="212"/>
      <c r="I2" s="212"/>
      <c r="J2" s="212"/>
      <c r="K2" s="212"/>
      <c r="L2" s="212"/>
      <c r="M2" s="212"/>
      <c r="N2" s="212"/>
      <c r="O2" s="212"/>
      <c r="P2" s="212"/>
      <c r="Q2" s="212"/>
      <c r="R2" s="212"/>
      <c r="S2" s="212"/>
      <c r="T2" s="212"/>
      <c r="U2" s="212"/>
      <c r="V2" s="212"/>
      <c r="W2" s="212"/>
      <c r="X2" s="212"/>
      <c r="Y2" s="212"/>
      <c r="Z2" s="212"/>
      <c r="AA2" s="212"/>
      <c r="AB2" s="212"/>
      <c r="AC2" s="212"/>
      <c r="AD2" s="212"/>
      <c r="AE2" s="212"/>
    </row>
    <row r="3" spans="1:36" ht="21" customHeight="1" x14ac:dyDescent="0.2">
      <c r="A3" s="210"/>
      <c r="B3" s="211"/>
      <c r="C3" s="211"/>
      <c r="D3" s="211"/>
      <c r="E3" s="211"/>
      <c r="F3" s="211"/>
      <c r="G3" s="211"/>
      <c r="H3" s="211"/>
      <c r="I3" s="211"/>
      <c r="J3" s="211"/>
      <c r="K3" s="211"/>
      <c r="L3" s="211"/>
      <c r="M3" s="211"/>
      <c r="N3" s="211"/>
      <c r="O3" s="211"/>
      <c r="P3" s="211"/>
      <c r="Q3" s="211"/>
      <c r="R3" s="211"/>
      <c r="S3" s="211"/>
      <c r="T3" s="211"/>
      <c r="U3" s="211"/>
      <c r="V3" s="211"/>
      <c r="W3" s="211"/>
      <c r="X3" s="211"/>
      <c r="Y3" s="211"/>
      <c r="Z3" s="211"/>
      <c r="AA3" s="211"/>
      <c r="AB3" s="211"/>
      <c r="AC3" s="211"/>
      <c r="AD3" s="211"/>
      <c r="AE3" s="211"/>
      <c r="AF3" s="211"/>
      <c r="AG3" s="211"/>
      <c r="AH3" s="211"/>
      <c r="AI3" s="211"/>
      <c r="AJ3" s="211"/>
    </row>
    <row r="4" spans="1:36" ht="157.5" x14ac:dyDescent="0.2">
      <c r="A4" s="33"/>
      <c r="B4" s="33" t="s">
        <v>8</v>
      </c>
      <c r="C4" s="33" t="s">
        <v>159</v>
      </c>
      <c r="D4" s="33" t="s">
        <v>265</v>
      </c>
      <c r="E4" s="33" t="s">
        <v>266</v>
      </c>
      <c r="F4" s="33" t="s">
        <v>267</v>
      </c>
      <c r="G4" s="33" t="s">
        <v>268</v>
      </c>
      <c r="H4" s="33" t="s">
        <v>269</v>
      </c>
      <c r="I4" s="33" t="s">
        <v>270</v>
      </c>
      <c r="J4" s="33" t="s">
        <v>271</v>
      </c>
      <c r="K4" s="33" t="s">
        <v>272</v>
      </c>
      <c r="L4" s="33" t="s">
        <v>273</v>
      </c>
      <c r="M4" s="33" t="s">
        <v>274</v>
      </c>
      <c r="N4" s="33" t="s">
        <v>275</v>
      </c>
      <c r="O4" s="33" t="s">
        <v>276</v>
      </c>
      <c r="P4" s="33" t="s">
        <v>277</v>
      </c>
      <c r="Q4" s="33" t="s">
        <v>278</v>
      </c>
      <c r="R4" s="33" t="s">
        <v>279</v>
      </c>
      <c r="S4" s="33" t="s">
        <v>280</v>
      </c>
      <c r="T4" s="33" t="s">
        <v>281</v>
      </c>
      <c r="U4" s="33" t="s">
        <v>282</v>
      </c>
      <c r="V4" s="33" t="s">
        <v>283</v>
      </c>
      <c r="W4" s="33" t="s">
        <v>284</v>
      </c>
      <c r="X4" s="33" t="s">
        <v>285</v>
      </c>
      <c r="Y4" s="33" t="s">
        <v>286</v>
      </c>
      <c r="Z4" s="33" t="s">
        <v>287</v>
      </c>
      <c r="AA4" s="33" t="s">
        <v>288</v>
      </c>
      <c r="AB4" s="33" t="s">
        <v>289</v>
      </c>
      <c r="AC4" s="33" t="s">
        <v>290</v>
      </c>
      <c r="AD4" s="33" t="s">
        <v>291</v>
      </c>
      <c r="AE4" s="33" t="s">
        <v>292</v>
      </c>
      <c r="AF4" s="33" t="s">
        <v>293</v>
      </c>
      <c r="AG4" s="33" t="s">
        <v>294</v>
      </c>
      <c r="AH4" s="33" t="s">
        <v>295</v>
      </c>
      <c r="AI4" s="33" t="s">
        <v>296</v>
      </c>
      <c r="AJ4" s="33" t="s">
        <v>297</v>
      </c>
    </row>
    <row r="5" spans="1:36" ht="38.25" x14ac:dyDescent="0.2">
      <c r="A5" s="34" t="s">
        <v>3</v>
      </c>
      <c r="B5" s="35" t="s">
        <v>160</v>
      </c>
      <c r="C5" s="36">
        <v>107160516</v>
      </c>
      <c r="D5" s="36">
        <v>1453292</v>
      </c>
      <c r="E5" s="36">
        <v>10844578</v>
      </c>
      <c r="F5" s="36">
        <v>12297870</v>
      </c>
      <c r="G5" s="36">
        <v>2378948</v>
      </c>
      <c r="H5" s="36">
        <v>13819295</v>
      </c>
      <c r="I5" s="36">
        <v>1742753</v>
      </c>
      <c r="J5" s="36">
        <v>0</v>
      </c>
      <c r="K5" s="36">
        <v>180430</v>
      </c>
      <c r="L5" s="36">
        <v>0</v>
      </c>
      <c r="M5" s="36">
        <v>180430</v>
      </c>
      <c r="N5" s="36">
        <v>1867614</v>
      </c>
      <c r="O5" s="36">
        <v>0</v>
      </c>
      <c r="P5" s="36">
        <v>0</v>
      </c>
      <c r="Q5" s="36">
        <v>0</v>
      </c>
      <c r="R5" s="36">
        <v>0</v>
      </c>
      <c r="S5" s="36">
        <v>0</v>
      </c>
      <c r="T5" s="36">
        <v>30544157</v>
      </c>
      <c r="U5" s="36">
        <v>0</v>
      </c>
      <c r="V5" s="36">
        <v>0</v>
      </c>
      <c r="W5" s="36">
        <v>0</v>
      </c>
      <c r="X5" s="36">
        <v>0</v>
      </c>
      <c r="Y5" s="36">
        <v>0</v>
      </c>
      <c r="Z5" s="36">
        <v>119216</v>
      </c>
      <c r="AA5" s="36">
        <v>0</v>
      </c>
      <c r="AB5" s="36">
        <v>0</v>
      </c>
      <c r="AC5" s="36">
        <v>593888</v>
      </c>
      <c r="AD5" s="36">
        <v>0</v>
      </c>
      <c r="AE5" s="36">
        <v>0</v>
      </c>
      <c r="AF5" s="36">
        <v>0</v>
      </c>
      <c r="AG5" s="36">
        <v>593888</v>
      </c>
      <c r="AH5" s="36">
        <v>30544157</v>
      </c>
      <c r="AI5" s="36">
        <v>0</v>
      </c>
      <c r="AJ5" s="36">
        <v>0</v>
      </c>
    </row>
    <row r="6" spans="1:36" x14ac:dyDescent="0.2">
      <c r="A6" s="34" t="s">
        <v>156</v>
      </c>
      <c r="B6" s="35" t="s">
        <v>161</v>
      </c>
      <c r="C6" s="36">
        <v>1936466</v>
      </c>
      <c r="D6" s="36">
        <v>0</v>
      </c>
      <c r="E6" s="36">
        <v>0</v>
      </c>
      <c r="F6" s="36">
        <v>0</v>
      </c>
      <c r="G6" s="36">
        <v>0</v>
      </c>
      <c r="H6" s="36">
        <v>560243</v>
      </c>
      <c r="I6" s="36">
        <v>119097</v>
      </c>
      <c r="J6" s="36">
        <v>0</v>
      </c>
      <c r="K6" s="36">
        <v>0</v>
      </c>
      <c r="L6" s="36">
        <v>0</v>
      </c>
      <c r="M6" s="36">
        <v>0</v>
      </c>
      <c r="N6" s="36">
        <v>0</v>
      </c>
      <c r="O6" s="36">
        <v>0</v>
      </c>
      <c r="P6" s="36">
        <v>0</v>
      </c>
      <c r="Q6" s="36">
        <v>0</v>
      </c>
      <c r="R6" s="36">
        <v>0</v>
      </c>
      <c r="S6" s="36">
        <v>0</v>
      </c>
      <c r="T6" s="36">
        <v>560243</v>
      </c>
      <c r="U6" s="36">
        <v>0</v>
      </c>
      <c r="V6" s="36">
        <v>0</v>
      </c>
      <c r="W6" s="36">
        <v>0</v>
      </c>
      <c r="X6" s="36">
        <v>0</v>
      </c>
      <c r="Y6" s="36">
        <v>0</v>
      </c>
      <c r="Z6" s="36">
        <v>11880</v>
      </c>
      <c r="AA6" s="36">
        <v>0</v>
      </c>
      <c r="AB6" s="36">
        <v>0</v>
      </c>
      <c r="AC6" s="36">
        <v>62380</v>
      </c>
      <c r="AD6" s="36">
        <v>0</v>
      </c>
      <c r="AE6" s="36">
        <v>0</v>
      </c>
      <c r="AF6" s="36">
        <v>0</v>
      </c>
      <c r="AG6" s="36">
        <v>62380</v>
      </c>
      <c r="AH6" s="36">
        <v>560243</v>
      </c>
      <c r="AI6" s="36">
        <v>0</v>
      </c>
      <c r="AJ6" s="36">
        <v>0</v>
      </c>
    </row>
    <row r="7" spans="1:36" ht="25.5" x14ac:dyDescent="0.2">
      <c r="A7" s="34" t="s">
        <v>29</v>
      </c>
      <c r="B7" s="35" t="s">
        <v>162</v>
      </c>
      <c r="C7" s="36">
        <v>85308820</v>
      </c>
      <c r="D7" s="36">
        <v>0</v>
      </c>
      <c r="E7" s="36">
        <v>0</v>
      </c>
      <c r="F7" s="36">
        <v>0</v>
      </c>
      <c r="G7" s="36">
        <v>0</v>
      </c>
      <c r="H7" s="36">
        <v>2271615</v>
      </c>
      <c r="I7" s="36">
        <v>211500</v>
      </c>
      <c r="J7" s="36">
        <v>0</v>
      </c>
      <c r="K7" s="36">
        <v>0</v>
      </c>
      <c r="L7" s="36">
        <v>0</v>
      </c>
      <c r="M7" s="36">
        <v>0</v>
      </c>
      <c r="N7" s="36">
        <v>11441973</v>
      </c>
      <c r="O7" s="36">
        <v>0</v>
      </c>
      <c r="P7" s="36">
        <v>0</v>
      </c>
      <c r="Q7" s="36">
        <v>721630</v>
      </c>
      <c r="R7" s="36">
        <v>4971831</v>
      </c>
      <c r="S7" s="36">
        <v>0</v>
      </c>
      <c r="T7" s="36">
        <v>18685419</v>
      </c>
      <c r="U7" s="36">
        <v>0</v>
      </c>
      <c r="V7" s="36">
        <v>0</v>
      </c>
      <c r="W7" s="36">
        <v>0</v>
      </c>
      <c r="X7" s="36">
        <v>0</v>
      </c>
      <c r="Y7" s="36">
        <v>0</v>
      </c>
      <c r="Z7" s="36">
        <v>1382055</v>
      </c>
      <c r="AA7" s="36">
        <v>0</v>
      </c>
      <c r="AB7" s="36">
        <v>0</v>
      </c>
      <c r="AC7" s="36">
        <v>6176689</v>
      </c>
      <c r="AD7" s="36">
        <v>4292000</v>
      </c>
      <c r="AE7" s="36">
        <v>0</v>
      </c>
      <c r="AF7" s="36">
        <v>3000000</v>
      </c>
      <c r="AG7" s="36">
        <v>13468689</v>
      </c>
      <c r="AH7" s="36">
        <v>18685419</v>
      </c>
      <c r="AI7" s="36">
        <v>0</v>
      </c>
      <c r="AJ7" s="36">
        <v>0</v>
      </c>
    </row>
    <row r="8" spans="1:36" ht="25.5" x14ac:dyDescent="0.2">
      <c r="A8" s="34" t="s">
        <v>47</v>
      </c>
      <c r="B8" s="35" t="s">
        <v>163</v>
      </c>
      <c r="C8" s="36">
        <v>206379162</v>
      </c>
      <c r="D8" s="36">
        <v>0</v>
      </c>
      <c r="E8" s="36">
        <v>0</v>
      </c>
      <c r="F8" s="36">
        <v>0</v>
      </c>
      <c r="G8" s="36">
        <v>0</v>
      </c>
      <c r="H8" s="36">
        <v>1</v>
      </c>
      <c r="I8" s="36">
        <v>0</v>
      </c>
      <c r="J8" s="36">
        <v>0</v>
      </c>
      <c r="K8" s="36">
        <v>0</v>
      </c>
      <c r="L8" s="36">
        <v>0</v>
      </c>
      <c r="M8" s="36">
        <v>6000</v>
      </c>
      <c r="N8" s="36">
        <v>0</v>
      </c>
      <c r="O8" s="36">
        <v>0</v>
      </c>
      <c r="P8" s="36">
        <v>0</v>
      </c>
      <c r="Q8" s="36">
        <v>0</v>
      </c>
      <c r="R8" s="36">
        <v>0</v>
      </c>
      <c r="S8" s="36">
        <v>0</v>
      </c>
      <c r="T8" s="36">
        <v>6001</v>
      </c>
      <c r="U8" s="36">
        <v>68723053</v>
      </c>
      <c r="V8" s="36">
        <v>68759053</v>
      </c>
      <c r="W8" s="36">
        <v>0</v>
      </c>
      <c r="X8" s="36">
        <v>0</v>
      </c>
      <c r="Y8" s="36">
        <v>0</v>
      </c>
      <c r="Z8" s="36">
        <v>0</v>
      </c>
      <c r="AA8" s="36">
        <v>0</v>
      </c>
      <c r="AB8" s="36">
        <v>0</v>
      </c>
      <c r="AC8" s="36">
        <v>0</v>
      </c>
      <c r="AD8" s="36">
        <v>0</v>
      </c>
      <c r="AE8" s="36">
        <v>60000</v>
      </c>
      <c r="AF8" s="36">
        <v>0</v>
      </c>
      <c r="AG8" s="36">
        <v>68819053</v>
      </c>
      <c r="AH8" s="36">
        <v>6001</v>
      </c>
      <c r="AI8" s="36">
        <v>0</v>
      </c>
      <c r="AJ8" s="36">
        <v>0</v>
      </c>
    </row>
    <row r="9" spans="1:36" x14ac:dyDescent="0.2">
      <c r="A9" s="34" t="s">
        <v>51</v>
      </c>
      <c r="B9" s="35" t="s">
        <v>164</v>
      </c>
      <c r="C9" s="36">
        <v>185627292</v>
      </c>
      <c r="D9" s="36">
        <v>0</v>
      </c>
      <c r="E9" s="36">
        <v>0</v>
      </c>
      <c r="F9" s="36">
        <v>0</v>
      </c>
      <c r="G9" s="36">
        <v>0</v>
      </c>
      <c r="H9" s="36">
        <v>0</v>
      </c>
      <c r="I9" s="36">
        <v>0</v>
      </c>
      <c r="J9" s="36">
        <v>0</v>
      </c>
      <c r="K9" s="36">
        <v>43052431</v>
      </c>
      <c r="L9" s="36">
        <v>0</v>
      </c>
      <c r="M9" s="36">
        <v>43819441</v>
      </c>
      <c r="N9" s="36">
        <v>0</v>
      </c>
      <c r="O9" s="36">
        <v>0</v>
      </c>
      <c r="P9" s="36">
        <v>0</v>
      </c>
      <c r="Q9" s="36">
        <v>0</v>
      </c>
      <c r="R9" s="36">
        <v>0</v>
      </c>
      <c r="S9" s="36">
        <v>0</v>
      </c>
      <c r="T9" s="36">
        <v>43819441</v>
      </c>
      <c r="U9" s="36">
        <v>0</v>
      </c>
      <c r="V9" s="36">
        <v>572124</v>
      </c>
      <c r="W9" s="36">
        <v>4986145</v>
      </c>
      <c r="X9" s="36">
        <v>0</v>
      </c>
      <c r="Y9" s="36">
        <v>0</v>
      </c>
      <c r="Z9" s="36">
        <v>0</v>
      </c>
      <c r="AA9" s="36">
        <v>0</v>
      </c>
      <c r="AB9" s="36">
        <v>0</v>
      </c>
      <c r="AC9" s="36">
        <v>0</v>
      </c>
      <c r="AD9" s="36">
        <v>0</v>
      </c>
      <c r="AE9" s="36">
        <v>0</v>
      </c>
      <c r="AF9" s="36">
        <v>0</v>
      </c>
      <c r="AG9" s="36">
        <v>5558269</v>
      </c>
      <c r="AH9" s="36">
        <v>43819441</v>
      </c>
      <c r="AI9" s="36">
        <v>0</v>
      </c>
      <c r="AJ9" s="36">
        <v>0</v>
      </c>
    </row>
    <row r="10" spans="1:36" x14ac:dyDescent="0.2">
      <c r="A10" s="34" t="s">
        <v>298</v>
      </c>
      <c r="B10" s="35" t="s">
        <v>165</v>
      </c>
      <c r="C10" s="36">
        <v>4905976</v>
      </c>
      <c r="D10" s="36">
        <v>833728</v>
      </c>
      <c r="E10" s="36">
        <v>0</v>
      </c>
      <c r="F10" s="36">
        <v>833728</v>
      </c>
      <c r="G10" s="36">
        <v>148968</v>
      </c>
      <c r="H10" s="36">
        <v>8525</v>
      </c>
      <c r="I10" s="36">
        <v>1811</v>
      </c>
      <c r="J10" s="36">
        <v>0</v>
      </c>
      <c r="K10" s="36">
        <v>0</v>
      </c>
      <c r="L10" s="36">
        <v>0</v>
      </c>
      <c r="M10" s="36">
        <v>0</v>
      </c>
      <c r="N10" s="36">
        <v>0</v>
      </c>
      <c r="O10" s="36">
        <v>0</v>
      </c>
      <c r="P10" s="36">
        <v>0</v>
      </c>
      <c r="Q10" s="36">
        <v>0</v>
      </c>
      <c r="R10" s="36">
        <v>0</v>
      </c>
      <c r="S10" s="36">
        <v>0</v>
      </c>
      <c r="T10" s="36">
        <v>991221</v>
      </c>
      <c r="U10" s="36">
        <v>0</v>
      </c>
      <c r="V10" s="36">
        <v>548387</v>
      </c>
      <c r="W10" s="36">
        <v>0</v>
      </c>
      <c r="X10" s="36">
        <v>0</v>
      </c>
      <c r="Y10" s="36">
        <v>0</v>
      </c>
      <c r="Z10" s="36">
        <v>0</v>
      </c>
      <c r="AA10" s="36">
        <v>0</v>
      </c>
      <c r="AB10" s="36">
        <v>0</v>
      </c>
      <c r="AC10" s="36">
        <v>0</v>
      </c>
      <c r="AD10" s="36">
        <v>0</v>
      </c>
      <c r="AE10" s="36">
        <v>0</v>
      </c>
      <c r="AF10" s="36">
        <v>0</v>
      </c>
      <c r="AG10" s="36">
        <v>548387</v>
      </c>
      <c r="AH10" s="36">
        <v>991221</v>
      </c>
      <c r="AI10" s="36">
        <v>0</v>
      </c>
      <c r="AJ10" s="36">
        <v>0</v>
      </c>
    </row>
    <row r="11" spans="1:36" x14ac:dyDescent="0.2">
      <c r="A11" s="34" t="s">
        <v>299</v>
      </c>
      <c r="B11" s="35" t="s">
        <v>166</v>
      </c>
      <c r="C11" s="36">
        <v>1605726</v>
      </c>
      <c r="D11" s="36">
        <v>0</v>
      </c>
      <c r="E11" s="36">
        <v>0</v>
      </c>
      <c r="F11" s="36">
        <v>0</v>
      </c>
      <c r="G11" s="36">
        <v>0</v>
      </c>
      <c r="H11" s="36">
        <v>134674</v>
      </c>
      <c r="I11" s="36">
        <v>27986</v>
      </c>
      <c r="J11" s="36">
        <v>0</v>
      </c>
      <c r="K11" s="36">
        <v>0</v>
      </c>
      <c r="L11" s="36">
        <v>0</v>
      </c>
      <c r="M11" s="36">
        <v>0</v>
      </c>
      <c r="N11" s="36">
        <v>0</v>
      </c>
      <c r="O11" s="36">
        <v>0</v>
      </c>
      <c r="P11" s="36">
        <v>0</v>
      </c>
      <c r="Q11" s="36">
        <v>0</v>
      </c>
      <c r="R11" s="36">
        <v>0</v>
      </c>
      <c r="S11" s="36">
        <v>0</v>
      </c>
      <c r="T11" s="36">
        <v>134674</v>
      </c>
      <c r="U11" s="36">
        <v>0</v>
      </c>
      <c r="V11" s="36">
        <v>0</v>
      </c>
      <c r="W11" s="36">
        <v>0</v>
      </c>
      <c r="X11" s="36">
        <v>0</v>
      </c>
      <c r="Y11" s="36">
        <v>0</v>
      </c>
      <c r="Z11" s="36">
        <v>112778</v>
      </c>
      <c r="AA11" s="36">
        <v>0</v>
      </c>
      <c r="AB11" s="36">
        <v>0</v>
      </c>
      <c r="AC11" s="36">
        <v>530470</v>
      </c>
      <c r="AD11" s="36">
        <v>0</v>
      </c>
      <c r="AE11" s="36">
        <v>0</v>
      </c>
      <c r="AF11" s="36">
        <v>0</v>
      </c>
      <c r="AG11" s="36">
        <v>530470</v>
      </c>
      <c r="AH11" s="36">
        <v>134674</v>
      </c>
      <c r="AI11" s="36">
        <v>0</v>
      </c>
      <c r="AJ11" s="36">
        <v>0</v>
      </c>
    </row>
    <row r="12" spans="1:36" ht="25.5" x14ac:dyDescent="0.2">
      <c r="A12" s="34" t="s">
        <v>83</v>
      </c>
      <c r="B12" s="35" t="s">
        <v>167</v>
      </c>
      <c r="C12" s="36">
        <v>69652838</v>
      </c>
      <c r="D12" s="36">
        <v>0</v>
      </c>
      <c r="E12" s="36">
        <v>0</v>
      </c>
      <c r="F12" s="36">
        <v>0</v>
      </c>
      <c r="G12" s="36">
        <v>0</v>
      </c>
      <c r="H12" s="36">
        <v>13499813</v>
      </c>
      <c r="I12" s="36">
        <v>2870039</v>
      </c>
      <c r="J12" s="36">
        <v>0</v>
      </c>
      <c r="K12" s="36">
        <v>0</v>
      </c>
      <c r="L12" s="36">
        <v>0</v>
      </c>
      <c r="M12" s="36">
        <v>0</v>
      </c>
      <c r="N12" s="36">
        <v>0</v>
      </c>
      <c r="O12" s="36">
        <v>0</v>
      </c>
      <c r="P12" s="36">
        <v>0</v>
      </c>
      <c r="Q12" s="36">
        <v>1739340</v>
      </c>
      <c r="R12" s="36">
        <v>8181340</v>
      </c>
      <c r="S12" s="36">
        <v>0</v>
      </c>
      <c r="T12" s="36">
        <v>21681153</v>
      </c>
      <c r="U12" s="36">
        <v>0</v>
      </c>
      <c r="V12" s="36">
        <v>0</v>
      </c>
      <c r="W12" s="36">
        <v>0</v>
      </c>
      <c r="X12" s="36">
        <v>0</v>
      </c>
      <c r="Y12" s="36">
        <v>0</v>
      </c>
      <c r="Z12" s="36">
        <v>0</v>
      </c>
      <c r="AA12" s="36">
        <v>0</v>
      </c>
      <c r="AB12" s="36">
        <v>0</v>
      </c>
      <c r="AC12" s="36">
        <v>0</v>
      </c>
      <c r="AD12" s="36">
        <v>0</v>
      </c>
      <c r="AE12" s="36">
        <v>0</v>
      </c>
      <c r="AF12" s="36">
        <v>0</v>
      </c>
      <c r="AG12" s="36">
        <v>0</v>
      </c>
      <c r="AH12" s="36">
        <v>21681153</v>
      </c>
      <c r="AI12" s="36">
        <v>0</v>
      </c>
      <c r="AJ12" s="36">
        <v>0</v>
      </c>
    </row>
    <row r="13" spans="1:36" ht="25.5" x14ac:dyDescent="0.2">
      <c r="A13" s="34" t="s">
        <v>300</v>
      </c>
      <c r="B13" s="35" t="s">
        <v>168</v>
      </c>
      <c r="C13" s="36">
        <v>55882084</v>
      </c>
      <c r="D13" s="36">
        <v>0</v>
      </c>
      <c r="E13" s="36">
        <v>0</v>
      </c>
      <c r="F13" s="36">
        <v>0</v>
      </c>
      <c r="G13" s="36">
        <v>0</v>
      </c>
      <c r="H13" s="36">
        <v>17022605</v>
      </c>
      <c r="I13" s="36">
        <v>2546476</v>
      </c>
      <c r="J13" s="36">
        <v>0</v>
      </c>
      <c r="K13" s="36">
        <v>0</v>
      </c>
      <c r="L13" s="36">
        <v>0</v>
      </c>
      <c r="M13" s="36">
        <v>0</v>
      </c>
      <c r="N13" s="36">
        <v>575822</v>
      </c>
      <c r="O13" s="36">
        <v>0</v>
      </c>
      <c r="P13" s="36">
        <v>0</v>
      </c>
      <c r="Q13" s="36">
        <v>0</v>
      </c>
      <c r="R13" s="36">
        <v>0</v>
      </c>
      <c r="S13" s="36">
        <v>0</v>
      </c>
      <c r="T13" s="36">
        <v>17598427</v>
      </c>
      <c r="U13" s="36">
        <v>0</v>
      </c>
      <c r="V13" s="36">
        <v>120000</v>
      </c>
      <c r="W13" s="36">
        <v>0</v>
      </c>
      <c r="X13" s="36">
        <v>0</v>
      </c>
      <c r="Y13" s="36">
        <v>0</v>
      </c>
      <c r="Z13" s="36">
        <v>17327</v>
      </c>
      <c r="AA13" s="36">
        <v>0</v>
      </c>
      <c r="AB13" s="36">
        <v>0</v>
      </c>
      <c r="AC13" s="36">
        <v>81500</v>
      </c>
      <c r="AD13" s="36">
        <v>0</v>
      </c>
      <c r="AE13" s="36">
        <v>60000</v>
      </c>
      <c r="AF13" s="36">
        <v>0</v>
      </c>
      <c r="AG13" s="36">
        <v>261500</v>
      </c>
      <c r="AH13" s="36">
        <v>17598427</v>
      </c>
      <c r="AI13" s="36">
        <v>0</v>
      </c>
      <c r="AJ13" s="36">
        <v>0</v>
      </c>
    </row>
    <row r="14" spans="1:36" x14ac:dyDescent="0.2">
      <c r="A14" s="34" t="s">
        <v>301</v>
      </c>
      <c r="B14" s="35" t="s">
        <v>169</v>
      </c>
      <c r="C14" s="36">
        <v>52533190</v>
      </c>
      <c r="D14" s="36">
        <v>4537366</v>
      </c>
      <c r="E14" s="36">
        <v>0</v>
      </c>
      <c r="F14" s="36">
        <v>4537366</v>
      </c>
      <c r="G14" s="36">
        <v>1004042</v>
      </c>
      <c r="H14" s="36">
        <v>5760029</v>
      </c>
      <c r="I14" s="36">
        <v>913211</v>
      </c>
      <c r="J14" s="36">
        <v>0</v>
      </c>
      <c r="K14" s="36">
        <v>0</v>
      </c>
      <c r="L14" s="36">
        <v>0</v>
      </c>
      <c r="M14" s="36">
        <v>0</v>
      </c>
      <c r="N14" s="36">
        <v>0</v>
      </c>
      <c r="O14" s="36">
        <v>0</v>
      </c>
      <c r="P14" s="36">
        <v>0</v>
      </c>
      <c r="Q14" s="36">
        <v>0</v>
      </c>
      <c r="R14" s="36">
        <v>0</v>
      </c>
      <c r="S14" s="36">
        <v>0</v>
      </c>
      <c r="T14" s="36">
        <v>11301437</v>
      </c>
      <c r="U14" s="36">
        <v>0</v>
      </c>
      <c r="V14" s="36">
        <v>0</v>
      </c>
      <c r="W14" s="36">
        <v>0</v>
      </c>
      <c r="X14" s="36">
        <v>0</v>
      </c>
      <c r="Y14" s="36">
        <v>0</v>
      </c>
      <c r="Z14" s="36">
        <v>1266262</v>
      </c>
      <c r="AA14" s="36">
        <v>0</v>
      </c>
      <c r="AB14" s="36">
        <v>0</v>
      </c>
      <c r="AC14" s="36">
        <v>5956020</v>
      </c>
      <c r="AD14" s="36">
        <v>0</v>
      </c>
      <c r="AE14" s="36">
        <v>0</v>
      </c>
      <c r="AF14" s="36">
        <v>0</v>
      </c>
      <c r="AG14" s="36">
        <v>5956020</v>
      </c>
      <c r="AH14" s="36">
        <v>11301437</v>
      </c>
      <c r="AI14" s="36">
        <v>0</v>
      </c>
      <c r="AJ14" s="36">
        <v>0</v>
      </c>
    </row>
    <row r="15" spans="1:36" ht="38.25" x14ac:dyDescent="0.2">
      <c r="A15" s="34" t="s">
        <v>302</v>
      </c>
      <c r="B15" s="35" t="s">
        <v>170</v>
      </c>
      <c r="C15" s="36">
        <v>1052439</v>
      </c>
      <c r="D15" s="36">
        <v>0</v>
      </c>
      <c r="E15" s="36">
        <v>0</v>
      </c>
      <c r="F15" s="36">
        <v>0</v>
      </c>
      <c r="G15" s="36">
        <v>0</v>
      </c>
      <c r="H15" s="36">
        <v>335478</v>
      </c>
      <c r="I15" s="36">
        <v>46005</v>
      </c>
      <c r="J15" s="36">
        <v>0</v>
      </c>
      <c r="K15" s="36">
        <v>0</v>
      </c>
      <c r="L15" s="36">
        <v>0</v>
      </c>
      <c r="M15" s="36">
        <v>0</v>
      </c>
      <c r="N15" s="36">
        <v>0</v>
      </c>
      <c r="O15" s="36">
        <v>0</v>
      </c>
      <c r="P15" s="36">
        <v>0</v>
      </c>
      <c r="Q15" s="36">
        <v>0</v>
      </c>
      <c r="R15" s="36">
        <v>0</v>
      </c>
      <c r="S15" s="36">
        <v>0</v>
      </c>
      <c r="T15" s="36">
        <v>335478</v>
      </c>
      <c r="U15" s="36">
        <v>0</v>
      </c>
      <c r="V15" s="36">
        <v>0</v>
      </c>
      <c r="W15" s="36">
        <v>0</v>
      </c>
      <c r="X15" s="36">
        <v>0</v>
      </c>
      <c r="Y15" s="36">
        <v>0</v>
      </c>
      <c r="Z15" s="36">
        <v>0</v>
      </c>
      <c r="AA15" s="36">
        <v>0</v>
      </c>
      <c r="AB15" s="36">
        <v>0</v>
      </c>
      <c r="AC15" s="36">
        <v>0</v>
      </c>
      <c r="AD15" s="36">
        <v>0</v>
      </c>
      <c r="AE15" s="36">
        <v>0</v>
      </c>
      <c r="AF15" s="36">
        <v>0</v>
      </c>
      <c r="AG15" s="36">
        <v>0</v>
      </c>
      <c r="AH15" s="36">
        <v>335478</v>
      </c>
      <c r="AI15" s="36">
        <v>0</v>
      </c>
      <c r="AJ15" s="36">
        <v>0</v>
      </c>
    </row>
    <row r="16" spans="1:36" x14ac:dyDescent="0.2">
      <c r="A16" s="34" t="s">
        <v>303</v>
      </c>
      <c r="B16" s="35" t="s">
        <v>171</v>
      </c>
      <c r="C16" s="36">
        <v>11124256</v>
      </c>
      <c r="D16" s="36">
        <v>0</v>
      </c>
      <c r="E16" s="36">
        <v>0</v>
      </c>
      <c r="F16" s="36">
        <v>0</v>
      </c>
      <c r="G16" s="36">
        <v>0</v>
      </c>
      <c r="H16" s="36">
        <v>1459596</v>
      </c>
      <c r="I16" s="36">
        <v>292896</v>
      </c>
      <c r="J16" s="36">
        <v>0</v>
      </c>
      <c r="K16" s="36">
        <v>0</v>
      </c>
      <c r="L16" s="36">
        <v>851500</v>
      </c>
      <c r="M16" s="36">
        <v>851500</v>
      </c>
      <c r="N16" s="36">
        <v>0</v>
      </c>
      <c r="O16" s="36">
        <v>0</v>
      </c>
      <c r="P16" s="36">
        <v>0</v>
      </c>
      <c r="Q16" s="36">
        <v>142560</v>
      </c>
      <c r="R16" s="36">
        <v>670560</v>
      </c>
      <c r="S16" s="36">
        <v>0</v>
      </c>
      <c r="T16" s="36">
        <v>2981656</v>
      </c>
      <c r="U16" s="36">
        <v>0</v>
      </c>
      <c r="V16" s="36">
        <v>0</v>
      </c>
      <c r="W16" s="36">
        <v>0</v>
      </c>
      <c r="X16" s="36">
        <v>0</v>
      </c>
      <c r="Y16" s="36">
        <v>0</v>
      </c>
      <c r="Z16" s="36">
        <v>85742</v>
      </c>
      <c r="AA16" s="36">
        <v>0</v>
      </c>
      <c r="AB16" s="36">
        <v>0</v>
      </c>
      <c r="AC16" s="36">
        <v>403295</v>
      </c>
      <c r="AD16" s="36">
        <v>0</v>
      </c>
      <c r="AE16" s="36">
        <v>0</v>
      </c>
      <c r="AF16" s="36">
        <v>0</v>
      </c>
      <c r="AG16" s="36">
        <v>403295</v>
      </c>
      <c r="AH16" s="36">
        <v>2981656</v>
      </c>
      <c r="AI16" s="36">
        <v>0</v>
      </c>
      <c r="AJ16" s="36">
        <v>0</v>
      </c>
    </row>
    <row r="17" spans="1:36" x14ac:dyDescent="0.2">
      <c r="A17" s="34" t="s">
        <v>304</v>
      </c>
      <c r="B17" s="35" t="s">
        <v>172</v>
      </c>
      <c r="C17" s="36">
        <v>20239860</v>
      </c>
      <c r="D17" s="36">
        <v>0</v>
      </c>
      <c r="E17" s="36">
        <v>0</v>
      </c>
      <c r="F17" s="36">
        <v>0</v>
      </c>
      <c r="G17" s="36">
        <v>0</v>
      </c>
      <c r="H17" s="36">
        <v>6315750</v>
      </c>
      <c r="I17" s="36">
        <v>1292610</v>
      </c>
      <c r="J17" s="36">
        <v>0</v>
      </c>
      <c r="K17" s="36">
        <v>0</v>
      </c>
      <c r="L17" s="36">
        <v>0</v>
      </c>
      <c r="M17" s="36">
        <v>0</v>
      </c>
      <c r="N17" s="36">
        <v>0</v>
      </c>
      <c r="O17" s="36">
        <v>0</v>
      </c>
      <c r="P17" s="36">
        <v>0</v>
      </c>
      <c r="Q17" s="36">
        <v>0</v>
      </c>
      <c r="R17" s="36">
        <v>0</v>
      </c>
      <c r="S17" s="36">
        <v>0</v>
      </c>
      <c r="T17" s="36">
        <v>6315750</v>
      </c>
      <c r="U17" s="36">
        <v>0</v>
      </c>
      <c r="V17" s="36">
        <v>0</v>
      </c>
      <c r="W17" s="36">
        <v>0</v>
      </c>
      <c r="X17" s="36">
        <v>0</v>
      </c>
      <c r="Y17" s="36">
        <v>0</v>
      </c>
      <c r="Z17" s="36">
        <v>0</v>
      </c>
      <c r="AA17" s="36">
        <v>0</v>
      </c>
      <c r="AB17" s="36">
        <v>0</v>
      </c>
      <c r="AC17" s="36">
        <v>0</v>
      </c>
      <c r="AD17" s="36">
        <v>0</v>
      </c>
      <c r="AE17" s="36">
        <v>0</v>
      </c>
      <c r="AF17" s="36">
        <v>0</v>
      </c>
      <c r="AG17" s="36">
        <v>0</v>
      </c>
      <c r="AH17" s="36">
        <v>6315750</v>
      </c>
      <c r="AI17" s="36">
        <v>0</v>
      </c>
      <c r="AJ17" s="36">
        <v>0</v>
      </c>
    </row>
    <row r="18" spans="1:36" x14ac:dyDescent="0.2">
      <c r="A18" s="34" t="s">
        <v>305</v>
      </c>
      <c r="B18" s="35" t="s">
        <v>173</v>
      </c>
      <c r="C18" s="36">
        <v>15559519</v>
      </c>
      <c r="D18" s="36">
        <v>0</v>
      </c>
      <c r="E18" s="36">
        <v>0</v>
      </c>
      <c r="F18" s="36">
        <v>0</v>
      </c>
      <c r="G18" s="36">
        <v>0</v>
      </c>
      <c r="H18" s="36">
        <v>4965708</v>
      </c>
      <c r="I18" s="36">
        <v>662395</v>
      </c>
      <c r="J18" s="36">
        <v>0</v>
      </c>
      <c r="K18" s="36">
        <v>0</v>
      </c>
      <c r="L18" s="36">
        <v>0</v>
      </c>
      <c r="M18" s="36">
        <v>0</v>
      </c>
      <c r="N18" s="36">
        <v>0</v>
      </c>
      <c r="O18" s="36">
        <v>0</v>
      </c>
      <c r="P18" s="36">
        <v>0</v>
      </c>
      <c r="Q18" s="36">
        <v>0</v>
      </c>
      <c r="R18" s="36">
        <v>0</v>
      </c>
      <c r="S18" s="36">
        <v>0</v>
      </c>
      <c r="T18" s="36">
        <v>4965708</v>
      </c>
      <c r="U18" s="36">
        <v>0</v>
      </c>
      <c r="V18" s="36">
        <v>0</v>
      </c>
      <c r="W18" s="36">
        <v>0</v>
      </c>
      <c r="X18" s="36">
        <v>0</v>
      </c>
      <c r="Y18" s="36">
        <v>0</v>
      </c>
      <c r="Z18" s="36">
        <v>0</v>
      </c>
      <c r="AA18" s="36">
        <v>0</v>
      </c>
      <c r="AB18" s="36">
        <v>0</v>
      </c>
      <c r="AC18" s="36">
        <v>0</v>
      </c>
      <c r="AD18" s="36">
        <v>0</v>
      </c>
      <c r="AE18" s="36">
        <v>0</v>
      </c>
      <c r="AF18" s="36">
        <v>0</v>
      </c>
      <c r="AG18" s="36">
        <v>0</v>
      </c>
      <c r="AH18" s="36">
        <v>4965708</v>
      </c>
      <c r="AI18" s="36">
        <v>0</v>
      </c>
      <c r="AJ18" s="36">
        <v>0</v>
      </c>
    </row>
    <row r="19" spans="1:36" ht="25.5" x14ac:dyDescent="0.2">
      <c r="A19" s="34" t="s">
        <v>95</v>
      </c>
      <c r="B19" s="35" t="s">
        <v>174</v>
      </c>
      <c r="C19" s="36">
        <v>193213264</v>
      </c>
      <c r="D19" s="36">
        <v>13411347</v>
      </c>
      <c r="E19" s="36">
        <v>720000</v>
      </c>
      <c r="F19" s="36">
        <v>14131347</v>
      </c>
      <c r="G19" s="36">
        <v>2871105</v>
      </c>
      <c r="H19" s="36">
        <v>15072737</v>
      </c>
      <c r="I19" s="36">
        <v>2476128</v>
      </c>
      <c r="J19" s="36">
        <v>0</v>
      </c>
      <c r="K19" s="36">
        <v>0</v>
      </c>
      <c r="L19" s="36">
        <v>0</v>
      </c>
      <c r="M19" s="36">
        <v>0</v>
      </c>
      <c r="N19" s="36">
        <v>15919350</v>
      </c>
      <c r="O19" s="36">
        <v>0</v>
      </c>
      <c r="P19" s="36">
        <v>0</v>
      </c>
      <c r="Q19" s="36">
        <v>2085599</v>
      </c>
      <c r="R19" s="36">
        <v>9810044</v>
      </c>
      <c r="S19" s="36">
        <v>0</v>
      </c>
      <c r="T19" s="36">
        <v>57804583</v>
      </c>
      <c r="U19" s="36">
        <v>0</v>
      </c>
      <c r="V19" s="36">
        <v>0</v>
      </c>
      <c r="W19" s="36">
        <v>0</v>
      </c>
      <c r="X19" s="36">
        <v>0</v>
      </c>
      <c r="Y19" s="36">
        <v>0</v>
      </c>
      <c r="Z19" s="36">
        <v>101317</v>
      </c>
      <c r="AA19" s="36">
        <v>0</v>
      </c>
      <c r="AB19" s="36">
        <v>0</v>
      </c>
      <c r="AC19" s="36">
        <v>502562</v>
      </c>
      <c r="AD19" s="36">
        <v>0</v>
      </c>
      <c r="AE19" s="36">
        <v>0</v>
      </c>
      <c r="AF19" s="36">
        <v>0</v>
      </c>
      <c r="AG19" s="36">
        <v>502562</v>
      </c>
      <c r="AH19" s="36">
        <v>57804583</v>
      </c>
      <c r="AI19" s="36">
        <v>0</v>
      </c>
      <c r="AJ19" s="36">
        <v>0</v>
      </c>
    </row>
    <row r="20" spans="1:36" x14ac:dyDescent="0.2">
      <c r="A20" s="34" t="s">
        <v>134</v>
      </c>
      <c r="B20" s="35" t="s">
        <v>175</v>
      </c>
      <c r="C20" s="36">
        <v>108716437</v>
      </c>
      <c r="D20" s="36">
        <v>13049191</v>
      </c>
      <c r="E20" s="36">
        <v>0</v>
      </c>
      <c r="F20" s="36">
        <v>13049191</v>
      </c>
      <c r="G20" s="36">
        <v>2673591</v>
      </c>
      <c r="H20" s="36">
        <v>3682332</v>
      </c>
      <c r="I20" s="36">
        <v>578104</v>
      </c>
      <c r="J20" s="36">
        <v>0</v>
      </c>
      <c r="K20" s="36">
        <v>0</v>
      </c>
      <c r="L20" s="36">
        <v>0</v>
      </c>
      <c r="M20" s="36">
        <v>0</v>
      </c>
      <c r="N20" s="36">
        <v>320000</v>
      </c>
      <c r="O20" s="36">
        <v>0</v>
      </c>
      <c r="P20" s="36">
        <v>0</v>
      </c>
      <c r="Q20" s="36">
        <v>0</v>
      </c>
      <c r="R20" s="36">
        <v>0</v>
      </c>
      <c r="S20" s="36">
        <v>0</v>
      </c>
      <c r="T20" s="36">
        <v>19725114</v>
      </c>
      <c r="U20" s="36">
        <v>0</v>
      </c>
      <c r="V20" s="36">
        <v>17956900</v>
      </c>
      <c r="W20" s="36">
        <v>0</v>
      </c>
      <c r="X20" s="36">
        <v>0</v>
      </c>
      <c r="Y20" s="36">
        <v>0</v>
      </c>
      <c r="Z20" s="36">
        <v>0</v>
      </c>
      <c r="AA20" s="36">
        <v>0</v>
      </c>
      <c r="AB20" s="36">
        <v>0</v>
      </c>
      <c r="AC20" s="36">
        <v>0</v>
      </c>
      <c r="AD20" s="36">
        <v>0</v>
      </c>
      <c r="AE20" s="36">
        <v>0</v>
      </c>
      <c r="AF20" s="36">
        <v>0</v>
      </c>
      <c r="AG20" s="36">
        <v>17956900</v>
      </c>
      <c r="AH20" s="36">
        <v>19725114</v>
      </c>
      <c r="AI20" s="36">
        <v>0</v>
      </c>
      <c r="AJ20" s="36">
        <v>0</v>
      </c>
    </row>
    <row r="21" spans="1:36" x14ac:dyDescent="0.2">
      <c r="A21" s="34" t="s">
        <v>136</v>
      </c>
      <c r="B21" s="35" t="s">
        <v>176</v>
      </c>
      <c r="C21" s="36">
        <v>28601707</v>
      </c>
      <c r="D21" s="36">
        <v>655096</v>
      </c>
      <c r="E21" s="36">
        <v>0</v>
      </c>
      <c r="F21" s="36">
        <v>655096</v>
      </c>
      <c r="G21" s="36">
        <v>0</v>
      </c>
      <c r="H21" s="36">
        <v>8660441</v>
      </c>
      <c r="I21" s="36">
        <v>0</v>
      </c>
      <c r="J21" s="36">
        <v>0</v>
      </c>
      <c r="K21" s="36">
        <v>0</v>
      </c>
      <c r="L21" s="36">
        <v>0</v>
      </c>
      <c r="M21" s="36">
        <v>0</v>
      </c>
      <c r="N21" s="36">
        <v>0</v>
      </c>
      <c r="O21" s="36">
        <v>0</v>
      </c>
      <c r="P21" s="36">
        <v>0</v>
      </c>
      <c r="Q21" s="36">
        <v>0</v>
      </c>
      <c r="R21" s="36">
        <v>0</v>
      </c>
      <c r="S21" s="36">
        <v>0</v>
      </c>
      <c r="T21" s="36">
        <v>9315537</v>
      </c>
      <c r="U21" s="36">
        <v>0</v>
      </c>
      <c r="V21" s="36">
        <v>0</v>
      </c>
      <c r="W21" s="36">
        <v>0</v>
      </c>
      <c r="X21" s="36">
        <v>0</v>
      </c>
      <c r="Y21" s="36">
        <v>0</v>
      </c>
      <c r="Z21" s="36">
        <v>0</v>
      </c>
      <c r="AA21" s="36">
        <v>0</v>
      </c>
      <c r="AB21" s="36">
        <v>0</v>
      </c>
      <c r="AC21" s="36">
        <v>0</v>
      </c>
      <c r="AD21" s="36">
        <v>0</v>
      </c>
      <c r="AE21" s="36">
        <v>0</v>
      </c>
      <c r="AF21" s="36">
        <v>0</v>
      </c>
      <c r="AG21" s="36">
        <v>0</v>
      </c>
      <c r="AH21" s="36">
        <v>9315537</v>
      </c>
      <c r="AI21" s="36">
        <v>0</v>
      </c>
      <c r="AJ21" s="36">
        <v>0</v>
      </c>
    </row>
    <row r="22" spans="1:36" x14ac:dyDescent="0.2">
      <c r="A22" s="34" t="s">
        <v>102</v>
      </c>
      <c r="B22" s="35" t="s">
        <v>177</v>
      </c>
      <c r="C22" s="36">
        <v>2160000</v>
      </c>
      <c r="D22" s="36">
        <v>0</v>
      </c>
      <c r="E22" s="36">
        <v>0</v>
      </c>
      <c r="F22" s="36">
        <v>0</v>
      </c>
      <c r="G22" s="36">
        <v>0</v>
      </c>
      <c r="H22" s="36">
        <v>720000</v>
      </c>
      <c r="I22" s="36">
        <v>0</v>
      </c>
      <c r="J22" s="36">
        <v>0</v>
      </c>
      <c r="K22" s="36">
        <v>0</v>
      </c>
      <c r="L22" s="36">
        <v>0</v>
      </c>
      <c r="M22" s="36">
        <v>0</v>
      </c>
      <c r="N22" s="36">
        <v>0</v>
      </c>
      <c r="O22" s="36">
        <v>0</v>
      </c>
      <c r="P22" s="36">
        <v>0</v>
      </c>
      <c r="Q22" s="36">
        <v>0</v>
      </c>
      <c r="R22" s="36">
        <v>0</v>
      </c>
      <c r="S22" s="36">
        <v>0</v>
      </c>
      <c r="T22" s="36">
        <v>720000</v>
      </c>
      <c r="U22" s="36">
        <v>0</v>
      </c>
      <c r="V22" s="36">
        <v>0</v>
      </c>
      <c r="W22" s="36">
        <v>0</v>
      </c>
      <c r="X22" s="36">
        <v>0</v>
      </c>
      <c r="Y22" s="36">
        <v>0</v>
      </c>
      <c r="Z22" s="36">
        <v>0</v>
      </c>
      <c r="AA22" s="36">
        <v>0</v>
      </c>
      <c r="AB22" s="36">
        <v>0</v>
      </c>
      <c r="AC22" s="36">
        <v>0</v>
      </c>
      <c r="AD22" s="36">
        <v>0</v>
      </c>
      <c r="AE22" s="36">
        <v>0</v>
      </c>
      <c r="AF22" s="36">
        <v>0</v>
      </c>
      <c r="AG22" s="36">
        <v>0</v>
      </c>
      <c r="AH22" s="36">
        <v>720000</v>
      </c>
      <c r="AI22" s="36">
        <v>0</v>
      </c>
      <c r="AJ22" s="36">
        <v>0</v>
      </c>
    </row>
    <row r="23" spans="1:36" ht="25.5" x14ac:dyDescent="0.2">
      <c r="A23" s="34" t="s">
        <v>306</v>
      </c>
      <c r="B23" s="35" t="s">
        <v>178</v>
      </c>
      <c r="C23" s="36">
        <v>185701</v>
      </c>
      <c r="D23" s="36">
        <v>0</v>
      </c>
      <c r="E23" s="36">
        <v>0</v>
      </c>
      <c r="F23" s="36">
        <v>0</v>
      </c>
      <c r="G23" s="36">
        <v>0</v>
      </c>
      <c r="H23" s="36">
        <v>57804</v>
      </c>
      <c r="I23" s="36">
        <v>12289</v>
      </c>
      <c r="J23" s="36">
        <v>0</v>
      </c>
      <c r="K23" s="36">
        <v>0</v>
      </c>
      <c r="L23" s="36">
        <v>0</v>
      </c>
      <c r="M23" s="36">
        <v>0</v>
      </c>
      <c r="N23" s="36">
        <v>0</v>
      </c>
      <c r="O23" s="36">
        <v>0</v>
      </c>
      <c r="P23" s="36">
        <v>0</v>
      </c>
      <c r="Q23" s="36">
        <v>0</v>
      </c>
      <c r="R23" s="36">
        <v>0</v>
      </c>
      <c r="S23" s="36">
        <v>0</v>
      </c>
      <c r="T23" s="36">
        <v>57804</v>
      </c>
      <c r="U23" s="36">
        <v>0</v>
      </c>
      <c r="V23" s="36">
        <v>0</v>
      </c>
      <c r="W23" s="36">
        <v>0</v>
      </c>
      <c r="X23" s="36">
        <v>0</v>
      </c>
      <c r="Y23" s="36">
        <v>0</v>
      </c>
      <c r="Z23" s="36">
        <v>0</v>
      </c>
      <c r="AA23" s="36">
        <v>0</v>
      </c>
      <c r="AB23" s="36">
        <v>0</v>
      </c>
      <c r="AC23" s="36">
        <v>0</v>
      </c>
      <c r="AD23" s="36">
        <v>0</v>
      </c>
      <c r="AE23" s="36">
        <v>0</v>
      </c>
      <c r="AF23" s="36">
        <v>0</v>
      </c>
      <c r="AG23" s="36">
        <v>0</v>
      </c>
      <c r="AH23" s="36">
        <v>57804</v>
      </c>
      <c r="AI23" s="36">
        <v>0</v>
      </c>
      <c r="AJ23" s="36">
        <v>0</v>
      </c>
    </row>
    <row r="24" spans="1:36" x14ac:dyDescent="0.2">
      <c r="A24" s="34" t="s">
        <v>145</v>
      </c>
      <c r="B24" s="35" t="s">
        <v>179</v>
      </c>
      <c r="C24" s="36">
        <v>6877334</v>
      </c>
      <c r="D24" s="36">
        <v>0</v>
      </c>
      <c r="E24" s="36">
        <v>888750</v>
      </c>
      <c r="F24" s="36">
        <v>888750</v>
      </c>
      <c r="G24" s="36">
        <v>157416</v>
      </c>
      <c r="H24" s="36">
        <v>92164</v>
      </c>
      <c r="I24" s="36">
        <v>19594</v>
      </c>
      <c r="J24" s="36">
        <v>0</v>
      </c>
      <c r="K24" s="36">
        <v>0</v>
      </c>
      <c r="L24" s="36">
        <v>0</v>
      </c>
      <c r="M24" s="36">
        <v>0</v>
      </c>
      <c r="N24" s="36">
        <v>0</v>
      </c>
      <c r="O24" s="36">
        <v>0</v>
      </c>
      <c r="P24" s="36">
        <v>0</v>
      </c>
      <c r="Q24" s="36">
        <v>0</v>
      </c>
      <c r="R24" s="36">
        <v>0</v>
      </c>
      <c r="S24" s="36">
        <v>0</v>
      </c>
      <c r="T24" s="36">
        <v>1138330</v>
      </c>
      <c r="U24" s="36">
        <v>0</v>
      </c>
      <c r="V24" s="36">
        <v>1277000</v>
      </c>
      <c r="W24" s="36">
        <v>0</v>
      </c>
      <c r="X24" s="36">
        <v>0</v>
      </c>
      <c r="Y24" s="36">
        <v>0</v>
      </c>
      <c r="Z24" s="36">
        <v>0</v>
      </c>
      <c r="AA24" s="36">
        <v>0</v>
      </c>
      <c r="AB24" s="36">
        <v>0</v>
      </c>
      <c r="AC24" s="36">
        <v>0</v>
      </c>
      <c r="AD24" s="36">
        <v>0</v>
      </c>
      <c r="AE24" s="36">
        <v>0</v>
      </c>
      <c r="AF24" s="36">
        <v>0</v>
      </c>
      <c r="AG24" s="36">
        <v>1277000</v>
      </c>
      <c r="AH24" s="36">
        <v>1138330</v>
      </c>
      <c r="AI24" s="36">
        <v>0</v>
      </c>
      <c r="AJ24" s="36">
        <v>0</v>
      </c>
    </row>
    <row r="25" spans="1:36" x14ac:dyDescent="0.2">
      <c r="A25" s="34" t="s">
        <v>307</v>
      </c>
      <c r="B25" s="35" t="s">
        <v>180</v>
      </c>
      <c r="C25" s="36">
        <v>23552566</v>
      </c>
      <c r="D25" s="36">
        <v>4512153</v>
      </c>
      <c r="E25" s="36">
        <v>180000</v>
      </c>
      <c r="F25" s="36">
        <v>4692153</v>
      </c>
      <c r="G25" s="36">
        <v>1111270</v>
      </c>
      <c r="H25" s="36">
        <v>61140</v>
      </c>
      <c r="I25" s="36">
        <v>6682</v>
      </c>
      <c r="J25" s="36">
        <v>0</v>
      </c>
      <c r="K25" s="36">
        <v>0</v>
      </c>
      <c r="L25" s="36">
        <v>0</v>
      </c>
      <c r="M25" s="36">
        <v>0</v>
      </c>
      <c r="N25" s="36">
        <v>420014</v>
      </c>
      <c r="O25" s="36">
        <v>0</v>
      </c>
      <c r="P25" s="36">
        <v>0</v>
      </c>
      <c r="Q25" s="36">
        <v>0</v>
      </c>
      <c r="R25" s="36">
        <v>0</v>
      </c>
      <c r="S25" s="36">
        <v>0</v>
      </c>
      <c r="T25" s="36">
        <v>6284577</v>
      </c>
      <c r="U25" s="36">
        <v>0</v>
      </c>
      <c r="V25" s="36">
        <v>0</v>
      </c>
      <c r="W25" s="36">
        <v>0</v>
      </c>
      <c r="X25" s="36">
        <v>0</v>
      </c>
      <c r="Y25" s="36">
        <v>0</v>
      </c>
      <c r="Z25" s="36">
        <v>0</v>
      </c>
      <c r="AA25" s="36">
        <v>0</v>
      </c>
      <c r="AB25" s="36">
        <v>0</v>
      </c>
      <c r="AC25" s="36">
        <v>0</v>
      </c>
      <c r="AD25" s="36">
        <v>0</v>
      </c>
      <c r="AE25" s="36">
        <v>0</v>
      </c>
      <c r="AF25" s="36">
        <v>0</v>
      </c>
      <c r="AG25" s="36">
        <v>0</v>
      </c>
      <c r="AH25" s="36">
        <v>6284577</v>
      </c>
      <c r="AI25" s="36">
        <v>0</v>
      </c>
      <c r="AJ25" s="36">
        <v>0</v>
      </c>
    </row>
    <row r="26" spans="1:36" ht="25.5" x14ac:dyDescent="0.2">
      <c r="A26" s="34" t="s">
        <v>308</v>
      </c>
      <c r="B26" s="35" t="s">
        <v>309</v>
      </c>
      <c r="C26" s="36">
        <v>158130</v>
      </c>
      <c r="D26" s="36">
        <v>0</v>
      </c>
      <c r="E26" s="36">
        <v>0</v>
      </c>
      <c r="F26" s="36">
        <v>0</v>
      </c>
      <c r="G26" s="36">
        <v>0</v>
      </c>
      <c r="H26" s="36">
        <v>52534</v>
      </c>
      <c r="I26" s="36">
        <v>528</v>
      </c>
      <c r="J26" s="36">
        <v>0</v>
      </c>
      <c r="K26" s="36">
        <v>0</v>
      </c>
      <c r="L26" s="36">
        <v>0</v>
      </c>
      <c r="M26" s="36">
        <v>0</v>
      </c>
      <c r="N26" s="36">
        <v>0</v>
      </c>
      <c r="O26" s="36">
        <v>0</v>
      </c>
      <c r="P26" s="36">
        <v>0</v>
      </c>
      <c r="Q26" s="36">
        <v>0</v>
      </c>
      <c r="R26" s="36">
        <v>0</v>
      </c>
      <c r="S26" s="36">
        <v>0</v>
      </c>
      <c r="T26" s="36">
        <v>52534</v>
      </c>
      <c r="U26" s="36">
        <v>0</v>
      </c>
      <c r="V26" s="36">
        <v>0</v>
      </c>
      <c r="W26" s="36">
        <v>0</v>
      </c>
      <c r="X26" s="36">
        <v>0</v>
      </c>
      <c r="Y26" s="36">
        <v>0</v>
      </c>
      <c r="Z26" s="36">
        <v>0</v>
      </c>
      <c r="AA26" s="36">
        <v>0</v>
      </c>
      <c r="AB26" s="36">
        <v>0</v>
      </c>
      <c r="AC26" s="36">
        <v>0</v>
      </c>
      <c r="AD26" s="36">
        <v>0</v>
      </c>
      <c r="AE26" s="36">
        <v>0</v>
      </c>
      <c r="AF26" s="36">
        <v>0</v>
      </c>
      <c r="AG26" s="36">
        <v>0</v>
      </c>
      <c r="AH26" s="36">
        <v>52534</v>
      </c>
      <c r="AI26" s="36">
        <v>0</v>
      </c>
      <c r="AJ26" s="36">
        <v>0</v>
      </c>
    </row>
    <row r="27" spans="1:36" ht="25.5" x14ac:dyDescent="0.2">
      <c r="A27" s="34" t="s">
        <v>310</v>
      </c>
      <c r="B27" s="35" t="s">
        <v>311</v>
      </c>
      <c r="C27" s="36">
        <v>3390480</v>
      </c>
      <c r="D27" s="36">
        <v>0</v>
      </c>
      <c r="E27" s="36">
        <v>0</v>
      </c>
      <c r="F27" s="36">
        <v>0</v>
      </c>
      <c r="G27" s="36">
        <v>0</v>
      </c>
      <c r="H27" s="36">
        <v>1055370</v>
      </c>
      <c r="I27" s="36">
        <v>224370</v>
      </c>
      <c r="J27" s="36">
        <v>0</v>
      </c>
      <c r="K27" s="36">
        <v>0</v>
      </c>
      <c r="L27" s="36">
        <v>0</v>
      </c>
      <c r="M27" s="36">
        <v>0</v>
      </c>
      <c r="N27" s="36">
        <v>0</v>
      </c>
      <c r="O27" s="36">
        <v>0</v>
      </c>
      <c r="P27" s="36">
        <v>0</v>
      </c>
      <c r="Q27" s="36">
        <v>0</v>
      </c>
      <c r="R27" s="36">
        <v>0</v>
      </c>
      <c r="S27" s="36">
        <v>0</v>
      </c>
      <c r="T27" s="36">
        <v>1055370</v>
      </c>
      <c r="U27" s="36">
        <v>0</v>
      </c>
      <c r="V27" s="36">
        <v>0</v>
      </c>
      <c r="W27" s="36">
        <v>0</v>
      </c>
      <c r="X27" s="36">
        <v>0</v>
      </c>
      <c r="Y27" s="36">
        <v>0</v>
      </c>
      <c r="Z27" s="36">
        <v>0</v>
      </c>
      <c r="AA27" s="36">
        <v>0</v>
      </c>
      <c r="AB27" s="36">
        <v>0</v>
      </c>
      <c r="AC27" s="36">
        <v>0</v>
      </c>
      <c r="AD27" s="36">
        <v>0</v>
      </c>
      <c r="AE27" s="36">
        <v>0</v>
      </c>
      <c r="AF27" s="36">
        <v>0</v>
      </c>
      <c r="AG27" s="36">
        <v>0</v>
      </c>
      <c r="AH27" s="36">
        <v>1055370</v>
      </c>
      <c r="AI27" s="36">
        <v>0</v>
      </c>
      <c r="AJ27" s="36">
        <v>0</v>
      </c>
    </row>
    <row r="28" spans="1:36" x14ac:dyDescent="0.2">
      <c r="A28" s="34" t="s">
        <v>312</v>
      </c>
      <c r="B28" s="35" t="s">
        <v>181</v>
      </c>
      <c r="C28" s="36">
        <v>4000000</v>
      </c>
      <c r="D28" s="36">
        <v>0</v>
      </c>
      <c r="E28" s="36">
        <v>0</v>
      </c>
      <c r="F28" s="36">
        <v>0</v>
      </c>
      <c r="G28" s="36">
        <v>0</v>
      </c>
      <c r="H28" s="36">
        <v>0</v>
      </c>
      <c r="I28" s="36">
        <v>0</v>
      </c>
      <c r="J28" s="36">
        <v>0</v>
      </c>
      <c r="K28" s="36">
        <v>0</v>
      </c>
      <c r="L28" s="36">
        <v>1000000</v>
      </c>
      <c r="M28" s="36">
        <v>1000000</v>
      </c>
      <c r="N28" s="36">
        <v>0</v>
      </c>
      <c r="O28" s="36">
        <v>0</v>
      </c>
      <c r="P28" s="36">
        <v>0</v>
      </c>
      <c r="Q28" s="36">
        <v>0</v>
      </c>
      <c r="R28" s="36">
        <v>0</v>
      </c>
      <c r="S28" s="36">
        <v>0</v>
      </c>
      <c r="T28" s="36">
        <v>1000000</v>
      </c>
      <c r="U28" s="36">
        <v>0</v>
      </c>
      <c r="V28" s="36">
        <v>0</v>
      </c>
      <c r="W28" s="36">
        <v>0</v>
      </c>
      <c r="X28" s="36">
        <v>0</v>
      </c>
      <c r="Y28" s="36">
        <v>0</v>
      </c>
      <c r="Z28" s="36">
        <v>0</v>
      </c>
      <c r="AA28" s="36">
        <v>0</v>
      </c>
      <c r="AB28" s="36">
        <v>0</v>
      </c>
      <c r="AC28" s="36">
        <v>0</v>
      </c>
      <c r="AD28" s="36">
        <v>0</v>
      </c>
      <c r="AE28" s="36">
        <v>0</v>
      </c>
      <c r="AF28" s="36">
        <v>0</v>
      </c>
      <c r="AG28" s="36">
        <v>0</v>
      </c>
      <c r="AH28" s="36">
        <v>1000000</v>
      </c>
      <c r="AI28" s="36">
        <v>0</v>
      </c>
      <c r="AJ28" s="36">
        <v>0</v>
      </c>
    </row>
    <row r="29" spans="1:36" ht="25.5" x14ac:dyDescent="0.2">
      <c r="A29" s="34" t="s">
        <v>313</v>
      </c>
      <c r="B29" s="35" t="s">
        <v>182</v>
      </c>
      <c r="C29" s="36">
        <v>3000000</v>
      </c>
      <c r="D29" s="36">
        <v>0</v>
      </c>
      <c r="E29" s="36">
        <v>0</v>
      </c>
      <c r="F29" s="36">
        <v>0</v>
      </c>
      <c r="G29" s="36">
        <v>0</v>
      </c>
      <c r="H29" s="36">
        <v>0</v>
      </c>
      <c r="I29" s="36">
        <v>0</v>
      </c>
      <c r="J29" s="36">
        <v>0</v>
      </c>
      <c r="K29" s="36">
        <v>0</v>
      </c>
      <c r="L29" s="36">
        <v>0</v>
      </c>
      <c r="M29" s="36">
        <v>0</v>
      </c>
      <c r="N29" s="36">
        <v>0</v>
      </c>
      <c r="O29" s="36">
        <v>0</v>
      </c>
      <c r="P29" s="36">
        <v>0</v>
      </c>
      <c r="Q29" s="36">
        <v>0</v>
      </c>
      <c r="R29" s="36">
        <v>0</v>
      </c>
      <c r="S29" s="36">
        <v>1000000</v>
      </c>
      <c r="T29" s="36">
        <v>1000000</v>
      </c>
      <c r="U29" s="36">
        <v>0</v>
      </c>
      <c r="V29" s="36">
        <v>0</v>
      </c>
      <c r="W29" s="36">
        <v>0</v>
      </c>
      <c r="X29" s="36">
        <v>0</v>
      </c>
      <c r="Y29" s="36">
        <v>0</v>
      </c>
      <c r="Z29" s="36">
        <v>0</v>
      </c>
      <c r="AA29" s="36">
        <v>0</v>
      </c>
      <c r="AB29" s="36">
        <v>0</v>
      </c>
      <c r="AC29" s="36">
        <v>0</v>
      </c>
      <c r="AD29" s="36">
        <v>0</v>
      </c>
      <c r="AE29" s="36">
        <v>0</v>
      </c>
      <c r="AF29" s="36">
        <v>0</v>
      </c>
      <c r="AG29" s="36">
        <v>0</v>
      </c>
      <c r="AH29" s="36">
        <v>1000000</v>
      </c>
      <c r="AI29" s="36">
        <v>0</v>
      </c>
      <c r="AJ29" s="36">
        <v>0</v>
      </c>
    </row>
    <row r="30" spans="1:36" ht="25.5" x14ac:dyDescent="0.2">
      <c r="A30" s="34" t="s">
        <v>314</v>
      </c>
      <c r="B30" s="35" t="s">
        <v>189</v>
      </c>
      <c r="C30" s="36">
        <v>280404</v>
      </c>
      <c r="D30" s="36">
        <v>0</v>
      </c>
      <c r="E30" s="36">
        <v>0</v>
      </c>
      <c r="F30" s="36">
        <v>0</v>
      </c>
      <c r="G30" s="36">
        <v>0</v>
      </c>
      <c r="H30" s="36">
        <v>0</v>
      </c>
      <c r="I30" s="36">
        <v>0</v>
      </c>
      <c r="J30" s="36">
        <v>0</v>
      </c>
      <c r="K30" s="36">
        <v>0</v>
      </c>
      <c r="L30" s="36">
        <v>0</v>
      </c>
      <c r="M30" s="36">
        <v>0</v>
      </c>
      <c r="N30" s="36">
        <v>0</v>
      </c>
      <c r="O30" s="36">
        <v>0</v>
      </c>
      <c r="P30" s="36">
        <v>0</v>
      </c>
      <c r="Q30" s="36">
        <v>0</v>
      </c>
      <c r="R30" s="36">
        <v>0</v>
      </c>
      <c r="S30" s="36">
        <v>0</v>
      </c>
      <c r="T30" s="36">
        <v>0</v>
      </c>
      <c r="U30" s="36">
        <v>0</v>
      </c>
      <c r="V30" s="36">
        <v>0</v>
      </c>
      <c r="W30" s="36">
        <v>0</v>
      </c>
      <c r="X30" s="36">
        <v>0</v>
      </c>
      <c r="Y30" s="36">
        <v>0</v>
      </c>
      <c r="Z30" s="36">
        <v>26944</v>
      </c>
      <c r="AA30" s="36">
        <v>0</v>
      </c>
      <c r="AB30" s="36">
        <v>0</v>
      </c>
      <c r="AC30" s="36">
        <v>126730</v>
      </c>
      <c r="AD30" s="36">
        <v>0</v>
      </c>
      <c r="AE30" s="36">
        <v>0</v>
      </c>
      <c r="AF30" s="36">
        <v>0</v>
      </c>
      <c r="AG30" s="36">
        <v>126730</v>
      </c>
      <c r="AH30" s="36">
        <v>0</v>
      </c>
      <c r="AI30" s="36">
        <v>0</v>
      </c>
      <c r="AJ30" s="36">
        <v>0</v>
      </c>
    </row>
    <row r="31" spans="1:36" ht="25.5" x14ac:dyDescent="0.2">
      <c r="A31" s="34" t="s">
        <v>315</v>
      </c>
      <c r="B31" s="35" t="s">
        <v>183</v>
      </c>
      <c r="C31" s="36">
        <v>1341000</v>
      </c>
      <c r="D31" s="36">
        <v>0</v>
      </c>
      <c r="E31" s="36">
        <v>0</v>
      </c>
      <c r="F31" s="36">
        <v>0</v>
      </c>
      <c r="G31" s="36">
        <v>0</v>
      </c>
      <c r="H31" s="36">
        <v>0</v>
      </c>
      <c r="I31" s="36">
        <v>0</v>
      </c>
      <c r="J31" s="36">
        <v>427000</v>
      </c>
      <c r="K31" s="36">
        <v>0</v>
      </c>
      <c r="L31" s="36">
        <v>0</v>
      </c>
      <c r="M31" s="36">
        <v>0</v>
      </c>
      <c r="N31" s="36">
        <v>0</v>
      </c>
      <c r="O31" s="36">
        <v>0</v>
      </c>
      <c r="P31" s="36">
        <v>0</v>
      </c>
      <c r="Q31" s="36">
        <v>0</v>
      </c>
      <c r="R31" s="36">
        <v>0</v>
      </c>
      <c r="S31" s="36">
        <v>0</v>
      </c>
      <c r="T31" s="36">
        <v>427000</v>
      </c>
      <c r="U31" s="36">
        <v>0</v>
      </c>
      <c r="V31" s="36">
        <v>30000</v>
      </c>
      <c r="W31" s="36">
        <v>0</v>
      </c>
      <c r="X31" s="36">
        <v>0</v>
      </c>
      <c r="Y31" s="36">
        <v>0</v>
      </c>
      <c r="Z31" s="36">
        <v>0</v>
      </c>
      <c r="AA31" s="36">
        <v>0</v>
      </c>
      <c r="AB31" s="36">
        <v>0</v>
      </c>
      <c r="AC31" s="36">
        <v>0</v>
      </c>
      <c r="AD31" s="36">
        <v>0</v>
      </c>
      <c r="AE31" s="36">
        <v>0</v>
      </c>
      <c r="AF31" s="36">
        <v>0</v>
      </c>
      <c r="AG31" s="36">
        <v>30000</v>
      </c>
      <c r="AH31" s="36">
        <v>427000</v>
      </c>
      <c r="AI31" s="36">
        <v>0</v>
      </c>
      <c r="AJ31" s="36">
        <v>0</v>
      </c>
    </row>
    <row r="32" spans="1:36" x14ac:dyDescent="0.2">
      <c r="A32" s="34" t="s">
        <v>316</v>
      </c>
      <c r="B32" s="35" t="s">
        <v>184</v>
      </c>
      <c r="C32" s="36">
        <v>61646065</v>
      </c>
      <c r="D32" s="36">
        <v>6063667</v>
      </c>
      <c r="E32" s="36">
        <v>0</v>
      </c>
      <c r="F32" s="36">
        <v>6063667</v>
      </c>
      <c r="G32" s="36">
        <v>1259623</v>
      </c>
      <c r="H32" s="36">
        <v>5509925</v>
      </c>
      <c r="I32" s="36">
        <v>876813</v>
      </c>
      <c r="J32" s="36">
        <v>0</v>
      </c>
      <c r="K32" s="36">
        <v>0</v>
      </c>
      <c r="L32" s="36">
        <v>0</v>
      </c>
      <c r="M32" s="36">
        <v>0</v>
      </c>
      <c r="N32" s="36">
        <v>0</v>
      </c>
      <c r="O32" s="36">
        <v>0</v>
      </c>
      <c r="P32" s="36">
        <v>0</v>
      </c>
      <c r="Q32" s="36">
        <v>0</v>
      </c>
      <c r="R32" s="36">
        <v>0</v>
      </c>
      <c r="S32" s="36">
        <v>0</v>
      </c>
      <c r="T32" s="36">
        <v>12833215</v>
      </c>
      <c r="U32" s="36">
        <v>0</v>
      </c>
      <c r="V32" s="36">
        <v>0</v>
      </c>
      <c r="W32" s="36">
        <v>0</v>
      </c>
      <c r="X32" s="36">
        <v>0</v>
      </c>
      <c r="Y32" s="36">
        <v>4253419</v>
      </c>
      <c r="Z32" s="36">
        <v>1148561</v>
      </c>
      <c r="AA32" s="36">
        <v>0</v>
      </c>
      <c r="AB32" s="36">
        <v>0</v>
      </c>
      <c r="AC32" s="36">
        <v>5401980</v>
      </c>
      <c r="AD32" s="36">
        <v>0</v>
      </c>
      <c r="AE32" s="36">
        <v>0</v>
      </c>
      <c r="AF32" s="36">
        <v>0</v>
      </c>
      <c r="AG32" s="36">
        <v>5401980</v>
      </c>
      <c r="AH32" s="36">
        <v>12833215</v>
      </c>
      <c r="AI32" s="36">
        <v>0</v>
      </c>
      <c r="AJ32" s="36">
        <v>0</v>
      </c>
    </row>
    <row r="33" spans="1:36" x14ac:dyDescent="0.2">
      <c r="A33" s="34" t="s">
        <v>317</v>
      </c>
      <c r="B33" s="35" t="s">
        <v>185</v>
      </c>
      <c r="C33" s="36">
        <v>12854311</v>
      </c>
      <c r="D33" s="36">
        <v>2777059</v>
      </c>
      <c r="E33" s="36">
        <v>0</v>
      </c>
      <c r="F33" s="36">
        <v>2777059</v>
      </c>
      <c r="G33" s="36">
        <v>573025</v>
      </c>
      <c r="H33" s="36">
        <v>9000</v>
      </c>
      <c r="I33" s="36">
        <v>0</v>
      </c>
      <c r="J33" s="36">
        <v>0</v>
      </c>
      <c r="K33" s="36">
        <v>0</v>
      </c>
      <c r="L33" s="36">
        <v>0</v>
      </c>
      <c r="M33" s="36">
        <v>0</v>
      </c>
      <c r="N33" s="36">
        <v>0</v>
      </c>
      <c r="O33" s="36">
        <v>0</v>
      </c>
      <c r="P33" s="36">
        <v>0</v>
      </c>
      <c r="Q33" s="36">
        <v>0</v>
      </c>
      <c r="R33" s="36">
        <v>0</v>
      </c>
      <c r="S33" s="36">
        <v>0</v>
      </c>
      <c r="T33" s="36">
        <v>3359084</v>
      </c>
      <c r="U33" s="36">
        <v>0</v>
      </c>
      <c r="V33" s="36">
        <v>0</v>
      </c>
      <c r="W33" s="36">
        <v>0</v>
      </c>
      <c r="X33" s="36">
        <v>0</v>
      </c>
      <c r="Y33" s="36">
        <v>0</v>
      </c>
      <c r="Z33" s="36">
        <v>0</v>
      </c>
      <c r="AA33" s="36">
        <v>0</v>
      </c>
      <c r="AB33" s="36">
        <v>0</v>
      </c>
      <c r="AC33" s="36">
        <v>0</v>
      </c>
      <c r="AD33" s="36">
        <v>0</v>
      </c>
      <c r="AE33" s="36">
        <v>0</v>
      </c>
      <c r="AF33" s="36">
        <v>0</v>
      </c>
      <c r="AG33" s="36">
        <v>0</v>
      </c>
      <c r="AH33" s="36">
        <v>3359084</v>
      </c>
      <c r="AI33" s="36">
        <v>0</v>
      </c>
      <c r="AJ33" s="36">
        <v>0</v>
      </c>
    </row>
    <row r="34" spans="1:36" ht="25.5" x14ac:dyDescent="0.2">
      <c r="A34" s="34" t="s">
        <v>318</v>
      </c>
      <c r="B34" s="35" t="s">
        <v>186</v>
      </c>
      <c r="C34" s="36">
        <v>22824502</v>
      </c>
      <c r="D34" s="36">
        <v>2671755</v>
      </c>
      <c r="E34" s="36">
        <v>0</v>
      </c>
      <c r="F34" s="36">
        <v>2671755</v>
      </c>
      <c r="G34" s="36">
        <v>543916</v>
      </c>
      <c r="H34" s="36">
        <v>3310999</v>
      </c>
      <c r="I34" s="36">
        <v>572737</v>
      </c>
      <c r="J34" s="36">
        <v>0</v>
      </c>
      <c r="K34" s="36">
        <v>0</v>
      </c>
      <c r="L34" s="36">
        <v>0</v>
      </c>
      <c r="M34" s="36">
        <v>0</v>
      </c>
      <c r="N34" s="36">
        <v>0</v>
      </c>
      <c r="O34" s="36">
        <v>0</v>
      </c>
      <c r="P34" s="36">
        <v>0</v>
      </c>
      <c r="Q34" s="36">
        <v>0</v>
      </c>
      <c r="R34" s="36">
        <v>0</v>
      </c>
      <c r="S34" s="36">
        <v>0</v>
      </c>
      <c r="T34" s="36">
        <v>6526670</v>
      </c>
      <c r="U34" s="36">
        <v>0</v>
      </c>
      <c r="V34" s="36">
        <v>0</v>
      </c>
      <c r="W34" s="36">
        <v>0</v>
      </c>
      <c r="X34" s="36">
        <v>0</v>
      </c>
      <c r="Y34" s="36">
        <v>0</v>
      </c>
      <c r="Z34" s="36">
        <v>0</v>
      </c>
      <c r="AA34" s="36">
        <v>0</v>
      </c>
      <c r="AB34" s="36">
        <v>0</v>
      </c>
      <c r="AC34" s="36">
        <v>0</v>
      </c>
      <c r="AD34" s="36">
        <v>0</v>
      </c>
      <c r="AE34" s="36">
        <v>0</v>
      </c>
      <c r="AF34" s="36">
        <v>0</v>
      </c>
      <c r="AG34" s="36">
        <v>0</v>
      </c>
      <c r="AH34" s="36">
        <v>6526670</v>
      </c>
      <c r="AI34" s="36">
        <v>0</v>
      </c>
      <c r="AJ34" s="36">
        <v>0</v>
      </c>
    </row>
    <row r="35" spans="1:36" ht="25.5" x14ac:dyDescent="0.2">
      <c r="A35" s="34" t="s">
        <v>319</v>
      </c>
      <c r="B35" s="35" t="s">
        <v>187</v>
      </c>
      <c r="C35" s="36">
        <v>3989520</v>
      </c>
      <c r="D35" s="36">
        <v>0</v>
      </c>
      <c r="E35" s="36">
        <v>0</v>
      </c>
      <c r="F35" s="36">
        <v>0</v>
      </c>
      <c r="G35" s="36">
        <v>0</v>
      </c>
      <c r="H35" s="36">
        <v>0</v>
      </c>
      <c r="I35" s="36">
        <v>0</v>
      </c>
      <c r="J35" s="36">
        <v>840880</v>
      </c>
      <c r="K35" s="36">
        <v>0</v>
      </c>
      <c r="L35" s="36">
        <v>0</v>
      </c>
      <c r="M35" s="36">
        <v>100000</v>
      </c>
      <c r="N35" s="36">
        <v>0</v>
      </c>
      <c r="O35" s="36">
        <v>0</v>
      </c>
      <c r="P35" s="36">
        <v>0</v>
      </c>
      <c r="Q35" s="36">
        <v>0</v>
      </c>
      <c r="R35" s="36">
        <v>0</v>
      </c>
      <c r="S35" s="36">
        <v>0</v>
      </c>
      <c r="T35" s="36">
        <v>940880</v>
      </c>
      <c r="U35" s="36">
        <v>0</v>
      </c>
      <c r="V35" s="36">
        <v>0</v>
      </c>
      <c r="W35" s="36">
        <v>0</v>
      </c>
      <c r="X35" s="36">
        <v>0</v>
      </c>
      <c r="Y35" s="36">
        <v>0</v>
      </c>
      <c r="Z35" s="36">
        <v>0</v>
      </c>
      <c r="AA35" s="36">
        <v>0</v>
      </c>
      <c r="AB35" s="36">
        <v>0</v>
      </c>
      <c r="AC35" s="36">
        <v>0</v>
      </c>
      <c r="AD35" s="36">
        <v>0</v>
      </c>
      <c r="AE35" s="36">
        <v>163000</v>
      </c>
      <c r="AF35" s="36">
        <v>0</v>
      </c>
      <c r="AG35" s="36">
        <v>163000</v>
      </c>
      <c r="AH35" s="36">
        <v>940880</v>
      </c>
      <c r="AI35" s="36">
        <v>0</v>
      </c>
      <c r="AJ35" s="36">
        <v>840880</v>
      </c>
    </row>
    <row r="36" spans="1:36" ht="25.5" x14ac:dyDescent="0.2">
      <c r="A36" s="34" t="s">
        <v>320</v>
      </c>
      <c r="B36" s="35" t="s">
        <v>190</v>
      </c>
      <c r="C36" s="36">
        <v>321410560</v>
      </c>
      <c r="D36" s="36">
        <v>0</v>
      </c>
      <c r="E36" s="36">
        <v>0</v>
      </c>
      <c r="F36" s="36">
        <v>0</v>
      </c>
      <c r="G36" s="36">
        <v>0</v>
      </c>
      <c r="H36" s="36">
        <v>0</v>
      </c>
      <c r="I36" s="36">
        <v>0</v>
      </c>
      <c r="J36" s="36">
        <v>0</v>
      </c>
      <c r="K36" s="36">
        <v>0</v>
      </c>
      <c r="L36" s="36">
        <v>0</v>
      </c>
      <c r="M36" s="36">
        <v>0</v>
      </c>
      <c r="N36" s="36">
        <v>0</v>
      </c>
      <c r="O36" s="36">
        <v>0</v>
      </c>
      <c r="P36" s="36">
        <v>0</v>
      </c>
      <c r="Q36" s="36">
        <v>0</v>
      </c>
      <c r="R36" s="36">
        <v>0</v>
      </c>
      <c r="S36" s="36">
        <v>0</v>
      </c>
      <c r="T36" s="36">
        <v>0</v>
      </c>
      <c r="U36" s="36">
        <v>0</v>
      </c>
      <c r="V36" s="36">
        <v>0</v>
      </c>
      <c r="W36" s="36">
        <v>0</v>
      </c>
      <c r="X36" s="36">
        <v>160705280</v>
      </c>
      <c r="Y36" s="36">
        <v>0</v>
      </c>
      <c r="Z36" s="36">
        <v>0</v>
      </c>
      <c r="AA36" s="36">
        <v>0</v>
      </c>
      <c r="AB36" s="36">
        <v>0</v>
      </c>
      <c r="AC36" s="36">
        <v>0</v>
      </c>
      <c r="AD36" s="36">
        <v>0</v>
      </c>
      <c r="AE36" s="36">
        <v>0</v>
      </c>
      <c r="AF36" s="36">
        <v>0</v>
      </c>
      <c r="AG36" s="36">
        <v>160705280</v>
      </c>
      <c r="AH36" s="36">
        <v>0</v>
      </c>
      <c r="AI36" s="36">
        <v>0</v>
      </c>
      <c r="AJ36" s="36">
        <v>0</v>
      </c>
    </row>
    <row r="37" spans="1:36" ht="25.5" x14ac:dyDescent="0.2">
      <c r="A37" s="34" t="s">
        <v>321</v>
      </c>
      <c r="B37" s="35" t="s">
        <v>322</v>
      </c>
      <c r="C37" s="36">
        <v>1431542833</v>
      </c>
      <c r="D37" s="36">
        <v>49964654</v>
      </c>
      <c r="E37" s="36">
        <v>12633328</v>
      </c>
      <c r="F37" s="36">
        <v>62597982</v>
      </c>
      <c r="G37" s="36">
        <v>12721904</v>
      </c>
      <c r="H37" s="36">
        <v>104437778</v>
      </c>
      <c r="I37" s="36">
        <v>15494024</v>
      </c>
      <c r="J37" s="36">
        <v>1267880</v>
      </c>
      <c r="K37" s="36">
        <v>180430</v>
      </c>
      <c r="L37" s="36">
        <v>1851500</v>
      </c>
      <c r="M37" s="36">
        <v>2137930</v>
      </c>
      <c r="N37" s="36">
        <v>30544773</v>
      </c>
      <c r="O37" s="36">
        <v>0</v>
      </c>
      <c r="P37" s="36">
        <v>0</v>
      </c>
      <c r="Q37" s="36">
        <v>4689129</v>
      </c>
      <c r="R37" s="36">
        <v>23633775</v>
      </c>
      <c r="S37" s="36">
        <v>1000000</v>
      </c>
      <c r="T37" s="36">
        <v>238342022</v>
      </c>
      <c r="U37" s="36">
        <v>68723053</v>
      </c>
      <c r="V37" s="36">
        <v>88691340</v>
      </c>
      <c r="W37" s="36">
        <v>0</v>
      </c>
      <c r="X37" s="36">
        <v>160705280</v>
      </c>
      <c r="Y37" s="36">
        <v>4253419</v>
      </c>
      <c r="Z37" s="36">
        <v>4272082</v>
      </c>
      <c r="AA37" s="36">
        <v>0</v>
      </c>
      <c r="AB37" s="36">
        <v>0</v>
      </c>
      <c r="AC37" s="36">
        <v>19835514</v>
      </c>
      <c r="AD37" s="36">
        <v>4292000</v>
      </c>
      <c r="AE37" s="36">
        <v>283000</v>
      </c>
      <c r="AF37" s="36">
        <v>3000000</v>
      </c>
      <c r="AG37" s="36">
        <v>276807134</v>
      </c>
      <c r="AH37" s="36">
        <v>238342022</v>
      </c>
      <c r="AI37" s="36">
        <v>0</v>
      </c>
      <c r="AJ37" s="36">
        <v>840880</v>
      </c>
    </row>
    <row r="38" spans="1:36" x14ac:dyDescent="0.2">
      <c r="A38" s="34" t="s">
        <v>323</v>
      </c>
      <c r="B38" s="35" t="s">
        <v>324</v>
      </c>
      <c r="C38" s="36">
        <v>1617170125</v>
      </c>
      <c r="D38" s="36">
        <v>49964654</v>
      </c>
      <c r="E38" s="36">
        <v>12633328</v>
      </c>
      <c r="F38" s="36">
        <v>62597982</v>
      </c>
      <c r="G38" s="36">
        <v>12721904</v>
      </c>
      <c r="H38" s="36">
        <v>104437778</v>
      </c>
      <c r="I38" s="36">
        <v>15494024</v>
      </c>
      <c r="J38" s="36">
        <v>1267880</v>
      </c>
      <c r="K38" s="36">
        <v>43232861</v>
      </c>
      <c r="L38" s="36">
        <v>1851500</v>
      </c>
      <c r="M38" s="36">
        <v>45957371</v>
      </c>
      <c r="N38" s="36">
        <v>30544773</v>
      </c>
      <c r="O38" s="36">
        <v>0</v>
      </c>
      <c r="P38" s="36">
        <v>0</v>
      </c>
      <c r="Q38" s="36">
        <v>4689129</v>
      </c>
      <c r="R38" s="36">
        <v>23633775</v>
      </c>
      <c r="S38" s="36">
        <v>1000000</v>
      </c>
      <c r="T38" s="36">
        <v>282161463</v>
      </c>
      <c r="U38" s="36">
        <v>68723053</v>
      </c>
      <c r="V38" s="36">
        <v>89263464</v>
      </c>
      <c r="W38" s="36">
        <v>4986145</v>
      </c>
      <c r="X38" s="36">
        <v>160705280</v>
      </c>
      <c r="Y38" s="36">
        <v>4253419</v>
      </c>
      <c r="Z38" s="36">
        <v>4272082</v>
      </c>
      <c r="AA38" s="36">
        <v>0</v>
      </c>
      <c r="AB38" s="36">
        <v>0</v>
      </c>
      <c r="AC38" s="36">
        <v>19835514</v>
      </c>
      <c r="AD38" s="36">
        <v>4292000</v>
      </c>
      <c r="AE38" s="36">
        <v>283000</v>
      </c>
      <c r="AF38" s="36">
        <v>3000000</v>
      </c>
      <c r="AG38" s="36">
        <v>282365403</v>
      </c>
      <c r="AH38" s="36">
        <v>282161463</v>
      </c>
      <c r="AI38" s="36">
        <v>0</v>
      </c>
      <c r="AJ38" s="36">
        <v>840880</v>
      </c>
    </row>
  </sheetData>
  <mergeCells count="3">
    <mergeCell ref="A3:AJ3"/>
    <mergeCell ref="AC1:AJ1"/>
    <mergeCell ref="D2:AE2"/>
  </mergeCells>
  <pageMargins left="0.75" right="0.75" top="1" bottom="1" header="0.5" footer="0.5"/>
  <pageSetup paperSize="8" scale="34" orientation="landscape" horizontalDpi="300" verticalDpi="300" r:id="rId1"/>
  <headerFooter alignWithMargins="0">
    <oddHeader>&amp;C11.3 sz. melléklet a  /2019. (VI.2  .) sz . Önkormányzati rendelethez       
&amp;RÉrték típus: Forint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J8"/>
  <sheetViews>
    <sheetView view="pageLayout" zoomScaleNormal="100" workbookViewId="0">
      <selection activeCell="F1" sqref="F1:J1"/>
    </sheetView>
  </sheetViews>
  <sheetFormatPr defaultRowHeight="12.75" x14ac:dyDescent="0.2"/>
  <cols>
    <col min="1" max="1" width="3" bestFit="1" customWidth="1"/>
    <col min="2" max="2" width="33.85546875" customWidth="1"/>
    <col min="3" max="3" width="11.42578125" customWidth="1"/>
    <col min="4" max="6" width="10.7109375" bestFit="1" customWidth="1"/>
    <col min="7" max="7" width="9.7109375" customWidth="1"/>
    <col min="8" max="8" width="9.85546875" customWidth="1"/>
    <col min="9" max="9" width="10.42578125" customWidth="1"/>
    <col min="10" max="10" width="10.85546875" customWidth="1"/>
  </cols>
  <sheetData>
    <row r="1" spans="1:10" x14ac:dyDescent="0.2">
      <c r="F1" s="206" t="s">
        <v>1148</v>
      </c>
      <c r="G1" s="206"/>
      <c r="H1" s="206"/>
      <c r="I1" s="206"/>
      <c r="J1" s="206"/>
    </row>
    <row r="2" spans="1:10" ht="39" customHeight="1" x14ac:dyDescent="0.2">
      <c r="A2" s="199" t="s">
        <v>728</v>
      </c>
      <c r="B2" s="213"/>
      <c r="C2" s="213"/>
      <c r="D2" s="213"/>
      <c r="E2" s="213"/>
      <c r="F2" s="213"/>
      <c r="G2" s="213"/>
      <c r="H2" s="213"/>
      <c r="I2" s="213"/>
      <c r="J2" s="213"/>
    </row>
    <row r="3" spans="1:10" ht="141.75" x14ac:dyDescent="0.2">
      <c r="A3" s="93"/>
      <c r="B3" s="93" t="s">
        <v>8</v>
      </c>
      <c r="C3" s="93" t="s">
        <v>325</v>
      </c>
      <c r="D3" s="93" t="s">
        <v>326</v>
      </c>
      <c r="E3" s="93" t="s">
        <v>327</v>
      </c>
      <c r="F3" s="93" t="s">
        <v>328</v>
      </c>
      <c r="G3" s="93" t="s">
        <v>329</v>
      </c>
      <c r="H3" s="93" t="s">
        <v>330</v>
      </c>
      <c r="I3" s="93" t="s">
        <v>331</v>
      </c>
      <c r="J3" s="93" t="s">
        <v>332</v>
      </c>
    </row>
    <row r="4" spans="1:10" ht="25.5" x14ac:dyDescent="0.2">
      <c r="A4" s="101" t="s">
        <v>1</v>
      </c>
      <c r="B4" s="102" t="s">
        <v>333</v>
      </c>
      <c r="C4" s="103">
        <v>0</v>
      </c>
      <c r="D4" s="103">
        <v>30544157</v>
      </c>
      <c r="E4" s="103">
        <v>1107904</v>
      </c>
      <c r="F4" s="103">
        <v>0</v>
      </c>
      <c r="G4" s="103">
        <v>6284577</v>
      </c>
      <c r="H4" s="103">
        <v>0</v>
      </c>
      <c r="I4" s="103">
        <v>0</v>
      </c>
      <c r="J4" s="103">
        <v>37936638</v>
      </c>
    </row>
    <row r="5" spans="1:10" ht="51" x14ac:dyDescent="0.2">
      <c r="A5" s="97" t="s">
        <v>5</v>
      </c>
      <c r="B5" s="98" t="s">
        <v>334</v>
      </c>
      <c r="C5" s="99">
        <v>0</v>
      </c>
      <c r="D5" s="99">
        <v>30544157</v>
      </c>
      <c r="E5" s="99">
        <v>0</v>
      </c>
      <c r="F5" s="99">
        <v>0</v>
      </c>
      <c r="G5" s="99">
        <v>0</v>
      </c>
      <c r="H5" s="99">
        <v>0</v>
      </c>
      <c r="I5" s="99">
        <v>0</v>
      </c>
      <c r="J5" s="99">
        <v>30544157</v>
      </c>
    </row>
    <row r="6" spans="1:10" ht="38.25" x14ac:dyDescent="0.2">
      <c r="A6" s="94" t="s">
        <v>20</v>
      </c>
      <c r="B6" s="95" t="s">
        <v>335</v>
      </c>
      <c r="C6" s="96">
        <v>1800000</v>
      </c>
      <c r="D6" s="96">
        <v>0</v>
      </c>
      <c r="E6" s="96">
        <v>350000</v>
      </c>
      <c r="F6" s="96">
        <v>0</v>
      </c>
      <c r="G6" s="96">
        <v>1450000</v>
      </c>
      <c r="H6" s="96">
        <v>0</v>
      </c>
      <c r="I6" s="96">
        <v>0</v>
      </c>
      <c r="J6" s="96">
        <v>1800000</v>
      </c>
    </row>
    <row r="7" spans="1:10" ht="51" x14ac:dyDescent="0.2">
      <c r="A7" s="97" t="s">
        <v>263</v>
      </c>
      <c r="B7" s="98" t="s">
        <v>336</v>
      </c>
      <c r="C7" s="99">
        <v>0</v>
      </c>
      <c r="D7" s="99">
        <v>0</v>
      </c>
      <c r="E7" s="99">
        <v>757904</v>
      </c>
      <c r="F7" s="99">
        <v>0</v>
      </c>
      <c r="G7" s="99">
        <v>0</v>
      </c>
      <c r="H7" s="99">
        <v>0</v>
      </c>
      <c r="I7" s="99">
        <v>0</v>
      </c>
      <c r="J7" s="99">
        <v>757904</v>
      </c>
    </row>
    <row r="8" spans="1:10" ht="51" x14ac:dyDescent="0.2">
      <c r="A8" s="97" t="s">
        <v>34</v>
      </c>
      <c r="B8" s="98" t="s">
        <v>337</v>
      </c>
      <c r="C8" s="99">
        <v>0</v>
      </c>
      <c r="D8" s="99">
        <v>0</v>
      </c>
      <c r="E8" s="99">
        <v>0</v>
      </c>
      <c r="F8" s="99">
        <v>0</v>
      </c>
      <c r="G8" s="99">
        <v>4834577</v>
      </c>
      <c r="H8" s="99">
        <v>0</v>
      </c>
      <c r="I8" s="99">
        <v>0</v>
      </c>
      <c r="J8" s="99">
        <v>4834577</v>
      </c>
    </row>
  </sheetData>
  <mergeCells count="2">
    <mergeCell ref="F1:J1"/>
    <mergeCell ref="A2:J2"/>
  </mergeCells>
  <pageMargins left="0.75" right="0.75" top="1" bottom="1" header="0.5" footer="0.5"/>
  <pageSetup orientation="landscape" horizontalDpi="300" verticalDpi="300" r:id="rId1"/>
  <headerFooter alignWithMargins="0">
    <oddHeader>&amp;C&amp;L&amp;RÉrték típus: Forint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C10"/>
  <sheetViews>
    <sheetView view="pageLayout" zoomScaleNormal="100" workbookViewId="0">
      <selection activeCell="B5" sqref="B5"/>
    </sheetView>
  </sheetViews>
  <sheetFormatPr defaultRowHeight="12.75" x14ac:dyDescent="0.2"/>
  <cols>
    <col min="1" max="1" width="3.5703125" bestFit="1" customWidth="1"/>
    <col min="2" max="2" width="74.28515625" customWidth="1"/>
    <col min="3" max="3" width="12.42578125" bestFit="1" customWidth="1"/>
  </cols>
  <sheetData>
    <row r="1" spans="1:3" ht="21" customHeight="1" x14ac:dyDescent="0.2">
      <c r="A1" s="214" t="s">
        <v>338</v>
      </c>
      <c r="B1" s="215"/>
      <c r="C1" s="215"/>
    </row>
    <row r="2" spans="1:3" ht="14.25" x14ac:dyDescent="0.2">
      <c r="A2" s="108"/>
      <c r="B2" s="108" t="s">
        <v>8</v>
      </c>
      <c r="C2" s="108" t="s">
        <v>191</v>
      </c>
    </row>
    <row r="3" spans="1:3" ht="126" customHeight="1" x14ac:dyDescent="0.2">
      <c r="A3" s="109" t="s">
        <v>2</v>
      </c>
      <c r="B3" s="110" t="s">
        <v>339</v>
      </c>
      <c r="C3" s="111">
        <v>15582111</v>
      </c>
    </row>
    <row r="4" spans="1:3" ht="30" x14ac:dyDescent="0.2">
      <c r="A4" s="109" t="s">
        <v>3</v>
      </c>
      <c r="B4" s="110" t="s">
        <v>340</v>
      </c>
      <c r="C4" s="111">
        <v>452631</v>
      </c>
    </row>
    <row r="5" spans="1:3" ht="60" x14ac:dyDescent="0.2">
      <c r="A5" s="109" t="s">
        <v>5</v>
      </c>
      <c r="B5" s="110" t="s">
        <v>341</v>
      </c>
      <c r="C5" s="111">
        <v>186587</v>
      </c>
    </row>
    <row r="6" spans="1:3" ht="19.5" customHeight="1" x14ac:dyDescent="0.2">
      <c r="A6" s="109" t="s">
        <v>7</v>
      </c>
      <c r="B6" s="110" t="s">
        <v>342</v>
      </c>
      <c r="C6" s="111">
        <v>43052431</v>
      </c>
    </row>
    <row r="7" spans="1:3" ht="45" x14ac:dyDescent="0.2">
      <c r="A7" s="109" t="s">
        <v>0</v>
      </c>
      <c r="B7" s="110" t="s">
        <v>343</v>
      </c>
      <c r="C7" s="111">
        <v>1267880</v>
      </c>
    </row>
    <row r="8" spans="1:3" ht="114.75" customHeight="1" x14ac:dyDescent="0.2">
      <c r="A8" s="109" t="s">
        <v>23</v>
      </c>
      <c r="B8" s="110" t="s">
        <v>344</v>
      </c>
      <c r="C8" s="111">
        <v>991221</v>
      </c>
    </row>
    <row r="9" spans="1:3" ht="30" x14ac:dyDescent="0.2">
      <c r="A9" s="109" t="s">
        <v>156</v>
      </c>
      <c r="B9" s="110" t="s">
        <v>345</v>
      </c>
      <c r="C9" s="111">
        <v>100000</v>
      </c>
    </row>
    <row r="10" spans="1:3" ht="165" x14ac:dyDescent="0.2">
      <c r="A10" s="40" t="s">
        <v>27</v>
      </c>
      <c r="B10" s="41" t="s">
        <v>346</v>
      </c>
      <c r="C10" s="42">
        <v>15582111</v>
      </c>
    </row>
  </sheetData>
  <mergeCells count="1">
    <mergeCell ref="A1:C1"/>
  </mergeCells>
  <pageMargins left="0.74803149606299213" right="0.74803149606299213" top="1.3385826771653544" bottom="0.98425196850393704" header="0.51181102362204722" footer="0.51181102362204722"/>
  <pageSetup orientation="portrait" horizontalDpi="300" verticalDpi="300" r:id="rId1"/>
  <headerFooter alignWithMargins="0">
    <oddHeader xml:space="preserve">&amp;C&amp;"Times New Roman,Félkövér"&amp;12
Mátraszentimre Községi Önkormányzat támogatásainak elszámolása       &amp;"Arial CE,Normál"&amp;10
&amp;R&amp;"Times New Roman,Félkövér"11.5. sz. melléklet a 4/2019. (VI.29.)  Önkormányzati rendelethez    
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7"/>
  <sheetViews>
    <sheetView view="pageLayout" zoomScaleNormal="100" workbookViewId="0">
      <selection activeCell="C4" sqref="C4"/>
    </sheetView>
  </sheetViews>
  <sheetFormatPr defaultRowHeight="12.75" x14ac:dyDescent="0.2"/>
  <cols>
    <col min="1" max="1" width="8.140625" customWidth="1"/>
    <col min="2" max="2" width="41" customWidth="1"/>
    <col min="3" max="3" width="32.85546875" customWidth="1"/>
  </cols>
  <sheetData>
    <row r="1" spans="1:3" ht="58.5" customHeight="1" x14ac:dyDescent="0.2">
      <c r="A1" s="216" t="s">
        <v>347</v>
      </c>
      <c r="B1" s="217"/>
      <c r="C1" s="217"/>
    </row>
    <row r="2" spans="1:3" ht="15.75" x14ac:dyDescent="0.2">
      <c r="A2" s="25"/>
      <c r="B2" s="25" t="s">
        <v>8</v>
      </c>
      <c r="C2" s="25" t="s">
        <v>191</v>
      </c>
    </row>
    <row r="3" spans="1:3" ht="15.75" x14ac:dyDescent="0.2">
      <c r="A3" s="25">
        <v>1</v>
      </c>
      <c r="B3" s="25">
        <v>2</v>
      </c>
      <c r="C3" s="25">
        <v>3</v>
      </c>
    </row>
    <row r="4" spans="1:3" ht="60" customHeight="1" x14ac:dyDescent="0.2">
      <c r="A4" s="101" t="s">
        <v>2</v>
      </c>
      <c r="B4" s="102" t="s">
        <v>348</v>
      </c>
      <c r="C4" s="103">
        <v>496080</v>
      </c>
    </row>
    <row r="5" spans="1:3" ht="100.5" customHeight="1" x14ac:dyDescent="0.2">
      <c r="A5" s="94" t="s">
        <v>27</v>
      </c>
      <c r="B5" s="95" t="s">
        <v>349</v>
      </c>
      <c r="C5" s="96">
        <v>6001560</v>
      </c>
    </row>
    <row r="6" spans="1:3" ht="25.5" x14ac:dyDescent="0.2">
      <c r="A6" s="97" t="s">
        <v>201</v>
      </c>
      <c r="B6" s="98" t="s">
        <v>350</v>
      </c>
      <c r="C6" s="99">
        <v>496080</v>
      </c>
    </row>
    <row r="7" spans="1:3" x14ac:dyDescent="0.2">
      <c r="A7" s="100"/>
      <c r="B7" s="100"/>
      <c r="C7" s="100"/>
    </row>
  </sheetData>
  <mergeCells count="1">
    <mergeCell ref="A1:C1"/>
  </mergeCells>
  <pageMargins left="0.75" right="0.75" top="1.34375" bottom="1" header="0.5" footer="0.5"/>
  <pageSetup orientation="portrait" horizontalDpi="300" verticalDpi="300" r:id="rId1"/>
  <headerFooter alignWithMargins="0">
    <oddHeader xml:space="preserve">&amp;C
&amp;"Times New Roman,Félkövér"&amp;12
Mátraszentimre Községi Önkormányzat támogatásainak elszámolása       &amp;"Arial CE,Normál"&amp;10
&amp;R&amp;"Times New Roman,Félkövér"11.6 sz. melléklet a 4/2019. (VI.29.)  Önkormányzati rendelethez    &amp;"Arial CE,Normál"
</oddHeader>
    <oddFooter xml:space="preserve">&amp;L
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E79"/>
  <sheetViews>
    <sheetView view="pageLayout" zoomScaleNormal="100" workbookViewId="0">
      <selection activeCell="E8" sqref="E8"/>
    </sheetView>
  </sheetViews>
  <sheetFormatPr defaultRowHeight="12.75" x14ac:dyDescent="0.2"/>
  <cols>
    <col min="1" max="1" width="4" bestFit="1" customWidth="1"/>
    <col min="2" max="2" width="40.7109375" bestFit="1" customWidth="1"/>
    <col min="3" max="3" width="15.28515625" bestFit="1" customWidth="1"/>
    <col min="4" max="4" width="12.5703125" customWidth="1"/>
    <col min="5" max="5" width="15.85546875" bestFit="1" customWidth="1"/>
  </cols>
  <sheetData>
    <row r="1" spans="1:5" ht="21.75" customHeight="1" x14ac:dyDescent="0.2">
      <c r="A1" s="218" t="s">
        <v>736</v>
      </c>
      <c r="B1" s="219"/>
      <c r="C1" s="219"/>
      <c r="D1" s="219"/>
      <c r="E1" s="219"/>
    </row>
    <row r="2" spans="1:5" ht="31.5" x14ac:dyDescent="0.2">
      <c r="A2" s="92"/>
      <c r="B2" s="92" t="s">
        <v>8</v>
      </c>
      <c r="C2" s="92" t="s">
        <v>351</v>
      </c>
      <c r="D2" s="92" t="s">
        <v>352</v>
      </c>
      <c r="E2" s="92" t="s">
        <v>353</v>
      </c>
    </row>
    <row r="3" spans="1:5" ht="15.75" x14ac:dyDescent="0.2">
      <c r="A3" s="92">
        <v>1</v>
      </c>
      <c r="B3" s="92">
        <v>2</v>
      </c>
      <c r="C3" s="92">
        <v>3</v>
      </c>
      <c r="D3" s="92">
        <v>4</v>
      </c>
      <c r="E3" s="92">
        <v>5</v>
      </c>
    </row>
    <row r="4" spans="1:5" x14ac:dyDescent="0.2">
      <c r="A4" s="34" t="s">
        <v>1</v>
      </c>
      <c r="B4" s="35" t="s">
        <v>354</v>
      </c>
      <c r="C4" s="36">
        <v>626450</v>
      </c>
      <c r="D4" s="36">
        <v>0</v>
      </c>
      <c r="E4" s="36">
        <v>617518</v>
      </c>
    </row>
    <row r="5" spans="1:5" x14ac:dyDescent="0.2">
      <c r="A5" s="34" t="s">
        <v>2</v>
      </c>
      <c r="B5" s="35" t="s">
        <v>355</v>
      </c>
      <c r="C5" s="36">
        <v>158750</v>
      </c>
      <c r="D5" s="36">
        <v>0</v>
      </c>
      <c r="E5" s="36">
        <v>0</v>
      </c>
    </row>
    <row r="6" spans="1:5" x14ac:dyDescent="0.2">
      <c r="A6" s="37" t="s">
        <v>5</v>
      </c>
      <c r="B6" s="38" t="s">
        <v>356</v>
      </c>
      <c r="C6" s="39">
        <v>785200</v>
      </c>
      <c r="D6" s="39">
        <v>0</v>
      </c>
      <c r="E6" s="39">
        <v>617518</v>
      </c>
    </row>
    <row r="7" spans="1:5" ht="25.5" x14ac:dyDescent="0.2">
      <c r="A7" s="34" t="s">
        <v>114</v>
      </c>
      <c r="B7" s="35" t="s">
        <v>357</v>
      </c>
      <c r="C7" s="36">
        <v>2287850749</v>
      </c>
      <c r="D7" s="36">
        <v>0</v>
      </c>
      <c r="E7" s="36">
        <v>2241471115</v>
      </c>
    </row>
    <row r="8" spans="1:5" ht="17.25" customHeight="1" x14ac:dyDescent="0.2">
      <c r="A8" s="34" t="s">
        <v>15</v>
      </c>
      <c r="B8" s="35" t="s">
        <v>358</v>
      </c>
      <c r="C8" s="36">
        <v>33319127</v>
      </c>
      <c r="D8" s="36">
        <v>0</v>
      </c>
      <c r="E8" s="36">
        <v>39420080</v>
      </c>
    </row>
    <row r="9" spans="1:5" x14ac:dyDescent="0.2">
      <c r="A9" s="34" t="s">
        <v>7</v>
      </c>
      <c r="B9" s="35" t="s">
        <v>359</v>
      </c>
      <c r="C9" s="36">
        <v>3168317</v>
      </c>
      <c r="D9" s="36">
        <v>0</v>
      </c>
      <c r="E9" s="36">
        <v>3168317</v>
      </c>
    </row>
    <row r="10" spans="1:5" x14ac:dyDescent="0.2">
      <c r="A10" s="37" t="s">
        <v>0</v>
      </c>
      <c r="B10" s="38" t="s">
        <v>360</v>
      </c>
      <c r="C10" s="39">
        <v>2324338193</v>
      </c>
      <c r="D10" s="39">
        <v>0</v>
      </c>
      <c r="E10" s="39">
        <v>2284059512</v>
      </c>
    </row>
    <row r="11" spans="1:5" ht="25.5" x14ac:dyDescent="0.2">
      <c r="A11" s="34" t="s">
        <v>263</v>
      </c>
      <c r="B11" s="35" t="s">
        <v>361</v>
      </c>
      <c r="C11" s="36">
        <v>216500</v>
      </c>
      <c r="D11" s="36">
        <v>0</v>
      </c>
      <c r="E11" s="36">
        <v>336500</v>
      </c>
    </row>
    <row r="12" spans="1:5" x14ac:dyDescent="0.2">
      <c r="A12" s="34" t="s">
        <v>27</v>
      </c>
      <c r="B12" s="35" t="s">
        <v>362</v>
      </c>
      <c r="C12" s="36">
        <v>216500</v>
      </c>
      <c r="D12" s="36">
        <v>0</v>
      </c>
      <c r="E12" s="36">
        <v>336500</v>
      </c>
    </row>
    <row r="13" spans="1:5" ht="25.5" x14ac:dyDescent="0.2">
      <c r="A13" s="37" t="s">
        <v>33</v>
      </c>
      <c r="B13" s="38" t="s">
        <v>363</v>
      </c>
      <c r="C13" s="39">
        <v>216500</v>
      </c>
      <c r="D13" s="39">
        <v>0</v>
      </c>
      <c r="E13" s="39">
        <v>336500</v>
      </c>
    </row>
    <row r="14" spans="1:5" ht="38.25" x14ac:dyDescent="0.2">
      <c r="A14" s="37" t="s">
        <v>42</v>
      </c>
      <c r="B14" s="38" t="s">
        <v>364</v>
      </c>
      <c r="C14" s="39">
        <v>2325339893</v>
      </c>
      <c r="D14" s="39">
        <v>0</v>
      </c>
      <c r="E14" s="39">
        <v>2285013530</v>
      </c>
    </row>
    <row r="15" spans="1:5" x14ac:dyDescent="0.2">
      <c r="A15" s="34" t="s">
        <v>44</v>
      </c>
      <c r="B15" s="35" t="s">
        <v>365</v>
      </c>
      <c r="C15" s="36">
        <v>869005</v>
      </c>
      <c r="D15" s="36">
        <v>0</v>
      </c>
      <c r="E15" s="36">
        <v>653225</v>
      </c>
    </row>
    <row r="16" spans="1:5" x14ac:dyDescent="0.2">
      <c r="A16" s="37" t="s">
        <v>51</v>
      </c>
      <c r="B16" s="38" t="s">
        <v>366</v>
      </c>
      <c r="C16" s="39">
        <v>869005</v>
      </c>
      <c r="D16" s="39">
        <v>0</v>
      </c>
      <c r="E16" s="39">
        <v>653225</v>
      </c>
    </row>
    <row r="17" spans="1:5" ht="25.5" x14ac:dyDescent="0.2">
      <c r="A17" s="37" t="s">
        <v>61</v>
      </c>
      <c r="B17" s="38" t="s">
        <v>367</v>
      </c>
      <c r="C17" s="39">
        <v>869005</v>
      </c>
      <c r="D17" s="39">
        <v>0</v>
      </c>
      <c r="E17" s="39">
        <v>653225</v>
      </c>
    </row>
    <row r="18" spans="1:5" x14ac:dyDescent="0.2">
      <c r="A18" s="34" t="s">
        <v>67</v>
      </c>
      <c r="B18" s="35" t="s">
        <v>368</v>
      </c>
      <c r="C18" s="36">
        <v>640405</v>
      </c>
      <c r="D18" s="36">
        <v>0</v>
      </c>
      <c r="E18" s="36">
        <v>430630</v>
      </c>
    </row>
    <row r="19" spans="1:5" ht="25.5" x14ac:dyDescent="0.2">
      <c r="A19" s="37" t="s">
        <v>72</v>
      </c>
      <c r="B19" s="38" t="s">
        <v>369</v>
      </c>
      <c r="C19" s="39">
        <v>640405</v>
      </c>
      <c r="D19" s="39">
        <v>0</v>
      </c>
      <c r="E19" s="39">
        <v>430630</v>
      </c>
    </row>
    <row r="20" spans="1:5" x14ac:dyDescent="0.2">
      <c r="A20" s="34" t="s">
        <v>74</v>
      </c>
      <c r="B20" s="35" t="s">
        <v>370</v>
      </c>
      <c r="C20" s="36">
        <v>52056495</v>
      </c>
      <c r="D20" s="36">
        <v>0</v>
      </c>
      <c r="E20" s="36">
        <v>51725495</v>
      </c>
    </row>
    <row r="21" spans="1:5" x14ac:dyDescent="0.2">
      <c r="A21" s="37" t="s">
        <v>371</v>
      </c>
      <c r="B21" s="38" t="s">
        <v>372</v>
      </c>
      <c r="C21" s="39">
        <v>52056495</v>
      </c>
      <c r="D21" s="39">
        <v>0</v>
      </c>
      <c r="E21" s="39">
        <v>51725495</v>
      </c>
    </row>
    <row r="22" spans="1:5" x14ac:dyDescent="0.2">
      <c r="A22" s="37" t="s">
        <v>237</v>
      </c>
      <c r="B22" s="38" t="s">
        <v>373</v>
      </c>
      <c r="C22" s="39">
        <v>52696900</v>
      </c>
      <c r="D22" s="39">
        <v>0</v>
      </c>
      <c r="E22" s="39">
        <v>52156125</v>
      </c>
    </row>
    <row r="23" spans="1:5" ht="25.5" x14ac:dyDescent="0.2">
      <c r="A23" s="34" t="s">
        <v>80</v>
      </c>
      <c r="B23" s="35" t="s">
        <v>374</v>
      </c>
      <c r="C23" s="36">
        <v>5466429</v>
      </c>
      <c r="D23" s="36">
        <v>0</v>
      </c>
      <c r="E23" s="36">
        <v>6537141</v>
      </c>
    </row>
    <row r="24" spans="1:5" ht="25.5" x14ac:dyDescent="0.2">
      <c r="A24" s="34" t="s">
        <v>207</v>
      </c>
      <c r="B24" s="35" t="s">
        <v>375</v>
      </c>
      <c r="C24" s="36">
        <v>3142657</v>
      </c>
      <c r="D24" s="36">
        <v>0</v>
      </c>
      <c r="E24" s="36">
        <v>4182921</v>
      </c>
    </row>
    <row r="25" spans="1:5" ht="25.5" x14ac:dyDescent="0.2">
      <c r="A25" s="34" t="s">
        <v>376</v>
      </c>
      <c r="B25" s="35" t="s">
        <v>377</v>
      </c>
      <c r="C25" s="36">
        <v>1501477</v>
      </c>
      <c r="D25" s="36">
        <v>0</v>
      </c>
      <c r="E25" s="36">
        <v>2182394</v>
      </c>
    </row>
    <row r="26" spans="1:5" ht="25.5" x14ac:dyDescent="0.2">
      <c r="A26" s="34" t="s">
        <v>123</v>
      </c>
      <c r="B26" s="35" t="s">
        <v>378</v>
      </c>
      <c r="C26" s="36">
        <v>822295</v>
      </c>
      <c r="D26" s="36">
        <v>0</v>
      </c>
      <c r="E26" s="36">
        <v>171826</v>
      </c>
    </row>
    <row r="27" spans="1:5" ht="25.5" x14ac:dyDescent="0.2">
      <c r="A27" s="34" t="s">
        <v>379</v>
      </c>
      <c r="B27" s="35" t="s">
        <v>380</v>
      </c>
      <c r="C27" s="36">
        <v>945306</v>
      </c>
      <c r="D27" s="36">
        <v>0</v>
      </c>
      <c r="E27" s="36">
        <v>1238974</v>
      </c>
    </row>
    <row r="28" spans="1:5" ht="51" x14ac:dyDescent="0.2">
      <c r="A28" s="34" t="s">
        <v>381</v>
      </c>
      <c r="B28" s="35" t="s">
        <v>382</v>
      </c>
      <c r="C28" s="36">
        <v>340886</v>
      </c>
      <c r="D28" s="36">
        <v>0</v>
      </c>
      <c r="E28" s="36">
        <v>669638</v>
      </c>
    </row>
    <row r="29" spans="1:5" ht="25.5" x14ac:dyDescent="0.2">
      <c r="A29" s="34" t="s">
        <v>124</v>
      </c>
      <c r="B29" s="35" t="s">
        <v>383</v>
      </c>
      <c r="C29" s="36">
        <v>424550</v>
      </c>
      <c r="D29" s="36">
        <v>0</v>
      </c>
      <c r="E29" s="36">
        <v>424550</v>
      </c>
    </row>
    <row r="30" spans="1:5" ht="25.5" x14ac:dyDescent="0.2">
      <c r="A30" s="34" t="s">
        <v>81</v>
      </c>
      <c r="B30" s="35" t="s">
        <v>384</v>
      </c>
      <c r="C30" s="36">
        <v>7276</v>
      </c>
      <c r="D30" s="36">
        <v>0</v>
      </c>
      <c r="E30" s="36">
        <v>14205</v>
      </c>
    </row>
    <row r="31" spans="1:5" ht="25.5" x14ac:dyDescent="0.2">
      <c r="A31" s="34" t="s">
        <v>385</v>
      </c>
      <c r="B31" s="35" t="s">
        <v>386</v>
      </c>
      <c r="C31" s="36">
        <v>172594</v>
      </c>
      <c r="D31" s="36">
        <v>0</v>
      </c>
      <c r="E31" s="36">
        <v>130579</v>
      </c>
    </row>
    <row r="32" spans="1:5" ht="25.5" x14ac:dyDescent="0.2">
      <c r="A32" s="34" t="s">
        <v>211</v>
      </c>
      <c r="B32" s="35" t="s">
        <v>387</v>
      </c>
      <c r="C32" s="36">
        <v>0</v>
      </c>
      <c r="D32" s="36">
        <v>0</v>
      </c>
      <c r="E32" s="36">
        <v>2</v>
      </c>
    </row>
    <row r="33" spans="1:5" ht="38.25" x14ac:dyDescent="0.2">
      <c r="A33" s="34" t="s">
        <v>388</v>
      </c>
      <c r="B33" s="35" t="s">
        <v>389</v>
      </c>
      <c r="C33" s="36">
        <v>70000</v>
      </c>
      <c r="D33" s="36">
        <v>0</v>
      </c>
      <c r="E33" s="36">
        <v>0</v>
      </c>
    </row>
    <row r="34" spans="1:5" ht="51" x14ac:dyDescent="0.2">
      <c r="A34" s="34" t="s">
        <v>390</v>
      </c>
      <c r="B34" s="35" t="s">
        <v>391</v>
      </c>
      <c r="C34" s="36">
        <v>70000</v>
      </c>
      <c r="D34" s="36">
        <v>0</v>
      </c>
      <c r="E34" s="36">
        <v>0</v>
      </c>
    </row>
    <row r="35" spans="1:5" ht="38.25" x14ac:dyDescent="0.2">
      <c r="A35" s="34" t="s">
        <v>392</v>
      </c>
      <c r="B35" s="35" t="s">
        <v>393</v>
      </c>
      <c r="C35" s="36">
        <v>3000000</v>
      </c>
      <c r="D35" s="36">
        <v>0</v>
      </c>
      <c r="E35" s="36">
        <v>0</v>
      </c>
    </row>
    <row r="36" spans="1:5" ht="51" x14ac:dyDescent="0.2">
      <c r="A36" s="34" t="s">
        <v>250</v>
      </c>
      <c r="B36" s="35" t="s">
        <v>394</v>
      </c>
      <c r="C36" s="36">
        <v>3000000</v>
      </c>
      <c r="D36" s="36">
        <v>0</v>
      </c>
      <c r="E36" s="36">
        <v>0</v>
      </c>
    </row>
    <row r="37" spans="1:5" ht="25.5" x14ac:dyDescent="0.2">
      <c r="A37" s="37" t="s">
        <v>395</v>
      </c>
      <c r="B37" s="38" t="s">
        <v>396</v>
      </c>
      <c r="C37" s="39">
        <v>9481735</v>
      </c>
      <c r="D37" s="39">
        <v>0</v>
      </c>
      <c r="E37" s="39">
        <v>7776115</v>
      </c>
    </row>
    <row r="38" spans="1:5" ht="38.25" x14ac:dyDescent="0.2">
      <c r="A38" s="34" t="s">
        <v>86</v>
      </c>
      <c r="B38" s="35" t="s">
        <v>397</v>
      </c>
      <c r="C38" s="36">
        <v>2790000</v>
      </c>
      <c r="D38" s="36">
        <v>0</v>
      </c>
      <c r="E38" s="36">
        <v>2790000</v>
      </c>
    </row>
    <row r="39" spans="1:5" ht="25.5" x14ac:dyDescent="0.2">
      <c r="A39" s="34" t="s">
        <v>253</v>
      </c>
      <c r="B39" s="35" t="s">
        <v>398</v>
      </c>
      <c r="C39" s="36">
        <v>2790000</v>
      </c>
      <c r="D39" s="36">
        <v>0</v>
      </c>
      <c r="E39" s="36">
        <v>2790000</v>
      </c>
    </row>
    <row r="40" spans="1:5" ht="38.25" x14ac:dyDescent="0.2">
      <c r="A40" s="34" t="s">
        <v>399</v>
      </c>
      <c r="B40" s="35" t="s">
        <v>400</v>
      </c>
      <c r="C40" s="36">
        <v>68000</v>
      </c>
      <c r="D40" s="36">
        <v>0</v>
      </c>
      <c r="E40" s="36">
        <v>75000</v>
      </c>
    </row>
    <row r="41" spans="1:5" ht="51" x14ac:dyDescent="0.2">
      <c r="A41" s="34" t="s">
        <v>401</v>
      </c>
      <c r="B41" s="35" t="s">
        <v>402</v>
      </c>
      <c r="C41" s="36">
        <v>68000</v>
      </c>
      <c r="D41" s="36">
        <v>0</v>
      </c>
      <c r="E41" s="36">
        <v>75000</v>
      </c>
    </row>
    <row r="42" spans="1:5" ht="25.5" x14ac:dyDescent="0.2">
      <c r="A42" s="37" t="s">
        <v>301</v>
      </c>
      <c r="B42" s="38" t="s">
        <v>403</v>
      </c>
      <c r="C42" s="39">
        <v>2858000</v>
      </c>
      <c r="D42" s="39">
        <v>0</v>
      </c>
      <c r="E42" s="39">
        <v>2865000</v>
      </c>
    </row>
    <row r="43" spans="1:5" x14ac:dyDescent="0.2">
      <c r="A43" s="34" t="s">
        <v>404</v>
      </c>
      <c r="B43" s="35" t="s">
        <v>405</v>
      </c>
      <c r="C43" s="36">
        <v>4225000</v>
      </c>
      <c r="D43" s="36">
        <v>0</v>
      </c>
      <c r="E43" s="36">
        <v>4500000</v>
      </c>
    </row>
    <row r="44" spans="1:5" ht="25.5" x14ac:dyDescent="0.2">
      <c r="A44" s="34" t="s">
        <v>406</v>
      </c>
      <c r="B44" s="35" t="s">
        <v>407</v>
      </c>
      <c r="C44" s="36">
        <v>4000000</v>
      </c>
      <c r="D44" s="36">
        <v>0</v>
      </c>
      <c r="E44" s="36">
        <v>4000000</v>
      </c>
    </row>
    <row r="45" spans="1:5" ht="16.5" customHeight="1" x14ac:dyDescent="0.2">
      <c r="A45" s="34" t="s">
        <v>88</v>
      </c>
      <c r="B45" s="35" t="s">
        <v>408</v>
      </c>
      <c r="C45" s="36">
        <v>225000</v>
      </c>
      <c r="D45" s="36">
        <v>0</v>
      </c>
      <c r="E45" s="36">
        <v>500000</v>
      </c>
    </row>
    <row r="46" spans="1:5" x14ac:dyDescent="0.2">
      <c r="A46" s="34" t="s">
        <v>409</v>
      </c>
      <c r="B46" s="35" t="s">
        <v>410</v>
      </c>
      <c r="C46" s="36">
        <v>100000</v>
      </c>
      <c r="D46" s="36">
        <v>0</v>
      </c>
      <c r="E46" s="36">
        <v>55000</v>
      </c>
    </row>
    <row r="47" spans="1:5" ht="38.25" x14ac:dyDescent="0.2">
      <c r="A47" s="34" t="s">
        <v>89</v>
      </c>
      <c r="B47" s="35" t="s">
        <v>411</v>
      </c>
      <c r="C47" s="36">
        <v>0</v>
      </c>
      <c r="D47" s="36">
        <v>0</v>
      </c>
      <c r="E47" s="36">
        <v>89065</v>
      </c>
    </row>
    <row r="48" spans="1:5" ht="25.5" x14ac:dyDescent="0.2">
      <c r="A48" s="37" t="s">
        <v>412</v>
      </c>
      <c r="B48" s="38" t="s">
        <v>413</v>
      </c>
      <c r="C48" s="39">
        <v>4325000</v>
      </c>
      <c r="D48" s="39">
        <v>0</v>
      </c>
      <c r="E48" s="39">
        <v>4644065</v>
      </c>
    </row>
    <row r="49" spans="1:5" x14ac:dyDescent="0.2">
      <c r="A49" s="37" t="s">
        <v>414</v>
      </c>
      <c r="B49" s="38" t="s">
        <v>415</v>
      </c>
      <c r="C49" s="39">
        <v>16664735</v>
      </c>
      <c r="D49" s="39">
        <v>0</v>
      </c>
      <c r="E49" s="39">
        <v>15285180</v>
      </c>
    </row>
    <row r="50" spans="1:5" ht="25.5" x14ac:dyDescent="0.2">
      <c r="A50" s="34" t="s">
        <v>93</v>
      </c>
      <c r="B50" s="35" t="s">
        <v>416</v>
      </c>
      <c r="C50" s="36">
        <v>6995096</v>
      </c>
      <c r="D50" s="36">
        <v>0</v>
      </c>
      <c r="E50" s="36">
        <v>8816589</v>
      </c>
    </row>
    <row r="51" spans="1:5" ht="25.5" x14ac:dyDescent="0.2">
      <c r="A51" s="34" t="s">
        <v>417</v>
      </c>
      <c r="B51" s="35" t="s">
        <v>418</v>
      </c>
      <c r="C51" s="36">
        <v>1080000</v>
      </c>
      <c r="D51" s="36">
        <v>0</v>
      </c>
      <c r="E51" s="36">
        <v>1080000</v>
      </c>
    </row>
    <row r="52" spans="1:5" ht="25.5" x14ac:dyDescent="0.2">
      <c r="A52" s="34" t="s">
        <v>419</v>
      </c>
      <c r="B52" s="35" t="s">
        <v>420</v>
      </c>
      <c r="C52" s="36">
        <v>-1080000</v>
      </c>
      <c r="D52" s="36">
        <v>0</v>
      </c>
      <c r="E52" s="36">
        <v>-911570</v>
      </c>
    </row>
    <row r="53" spans="1:5" ht="25.5" x14ac:dyDescent="0.2">
      <c r="A53" s="37" t="s">
        <v>421</v>
      </c>
      <c r="B53" s="38" t="s">
        <v>422</v>
      </c>
      <c r="C53" s="39">
        <v>6995096</v>
      </c>
      <c r="D53" s="39">
        <v>0</v>
      </c>
      <c r="E53" s="39">
        <v>8985019</v>
      </c>
    </row>
    <row r="54" spans="1:5" x14ac:dyDescent="0.2">
      <c r="A54" s="34" t="s">
        <v>423</v>
      </c>
      <c r="B54" s="35" t="s">
        <v>424</v>
      </c>
      <c r="C54" s="36">
        <v>-6728451</v>
      </c>
      <c r="D54" s="36">
        <v>0</v>
      </c>
      <c r="E54" s="36">
        <v>-8452518</v>
      </c>
    </row>
    <row r="55" spans="1:5" ht="25.5" x14ac:dyDescent="0.2">
      <c r="A55" s="37" t="s">
        <v>133</v>
      </c>
      <c r="B55" s="38" t="s">
        <v>425</v>
      </c>
      <c r="C55" s="39">
        <v>-6728451</v>
      </c>
      <c r="D55" s="39">
        <v>0</v>
      </c>
      <c r="E55" s="39">
        <v>-8452518</v>
      </c>
    </row>
    <row r="56" spans="1:5" ht="38.25" x14ac:dyDescent="0.2">
      <c r="A56" s="34" t="s">
        <v>426</v>
      </c>
      <c r="B56" s="35" t="s">
        <v>427</v>
      </c>
      <c r="C56" s="36">
        <v>6000</v>
      </c>
      <c r="D56" s="36">
        <v>0</v>
      </c>
      <c r="E56" s="36">
        <v>0</v>
      </c>
    </row>
    <row r="57" spans="1:5" ht="25.5" x14ac:dyDescent="0.2">
      <c r="A57" s="37" t="s">
        <v>303</v>
      </c>
      <c r="B57" s="38" t="s">
        <v>428</v>
      </c>
      <c r="C57" s="39">
        <v>6000</v>
      </c>
      <c r="D57" s="39">
        <v>0</v>
      </c>
      <c r="E57" s="39">
        <v>0</v>
      </c>
    </row>
    <row r="58" spans="1:5" ht="25.5" x14ac:dyDescent="0.2">
      <c r="A58" s="37" t="s">
        <v>429</v>
      </c>
      <c r="B58" s="38" t="s">
        <v>430</v>
      </c>
      <c r="C58" s="39">
        <v>272645</v>
      </c>
      <c r="D58" s="39">
        <v>0</v>
      </c>
      <c r="E58" s="39">
        <v>532501</v>
      </c>
    </row>
    <row r="59" spans="1:5" x14ac:dyDescent="0.2">
      <c r="A59" s="37" t="s">
        <v>95</v>
      </c>
      <c r="B59" s="38" t="s">
        <v>431</v>
      </c>
      <c r="C59" s="39">
        <v>2395843178</v>
      </c>
      <c r="D59" s="39">
        <v>0</v>
      </c>
      <c r="E59" s="39">
        <v>2353640561</v>
      </c>
    </row>
    <row r="60" spans="1:5" x14ac:dyDescent="0.2">
      <c r="A60" s="34" t="s">
        <v>432</v>
      </c>
      <c r="B60" s="35" t="s">
        <v>433</v>
      </c>
      <c r="C60" s="36">
        <v>3318856598</v>
      </c>
      <c r="D60" s="36">
        <v>0</v>
      </c>
      <c r="E60" s="36">
        <v>3318856598</v>
      </c>
    </row>
    <row r="61" spans="1:5" ht="17.25" customHeight="1" x14ac:dyDescent="0.2">
      <c r="A61" s="34" t="s">
        <v>96</v>
      </c>
      <c r="B61" s="35" t="s">
        <v>434</v>
      </c>
      <c r="C61" s="36">
        <v>26182839</v>
      </c>
      <c r="D61" s="36">
        <v>0</v>
      </c>
      <c r="E61" s="36">
        <v>26182839</v>
      </c>
    </row>
    <row r="62" spans="1:5" x14ac:dyDescent="0.2">
      <c r="A62" s="34" t="s">
        <v>435</v>
      </c>
      <c r="B62" s="35" t="s">
        <v>436</v>
      </c>
      <c r="C62" s="36">
        <v>-937896244</v>
      </c>
      <c r="D62" s="36">
        <v>0</v>
      </c>
      <c r="E62" s="36">
        <v>-964711044</v>
      </c>
    </row>
    <row r="63" spans="1:5" x14ac:dyDescent="0.2">
      <c r="A63" s="34" t="s">
        <v>98</v>
      </c>
      <c r="B63" s="35" t="s">
        <v>437</v>
      </c>
      <c r="C63" s="36">
        <v>-26814800</v>
      </c>
      <c r="D63" s="36">
        <v>0</v>
      </c>
      <c r="E63" s="36">
        <v>-51954999</v>
      </c>
    </row>
    <row r="64" spans="1:5" x14ac:dyDescent="0.2">
      <c r="A64" s="37" t="s">
        <v>134</v>
      </c>
      <c r="B64" s="38" t="s">
        <v>438</v>
      </c>
      <c r="C64" s="39">
        <v>2380328393</v>
      </c>
      <c r="D64" s="39">
        <v>0</v>
      </c>
      <c r="E64" s="39">
        <v>2328373394</v>
      </c>
    </row>
    <row r="65" spans="1:5" ht="25.5" x14ac:dyDescent="0.2">
      <c r="A65" s="34" t="s">
        <v>138</v>
      </c>
      <c r="B65" s="35" t="s">
        <v>439</v>
      </c>
      <c r="C65" s="36">
        <v>2124715</v>
      </c>
      <c r="D65" s="36">
        <v>0</v>
      </c>
      <c r="E65" s="36">
        <v>2423084</v>
      </c>
    </row>
    <row r="66" spans="1:5" ht="25.5" x14ac:dyDescent="0.2">
      <c r="A66" s="34" t="s">
        <v>100</v>
      </c>
      <c r="B66" s="35" t="s">
        <v>440</v>
      </c>
      <c r="C66" s="36">
        <v>6000</v>
      </c>
      <c r="D66" s="36">
        <v>0</v>
      </c>
      <c r="E66" s="36">
        <v>0</v>
      </c>
    </row>
    <row r="67" spans="1:5" ht="25.5" x14ac:dyDescent="0.2">
      <c r="A67" s="34" t="s">
        <v>102</v>
      </c>
      <c r="B67" s="35" t="s">
        <v>441</v>
      </c>
      <c r="C67" s="36">
        <v>670560</v>
      </c>
      <c r="D67" s="36">
        <v>0</v>
      </c>
      <c r="E67" s="36">
        <v>0</v>
      </c>
    </row>
    <row r="68" spans="1:5" ht="25.5" x14ac:dyDescent="0.2">
      <c r="A68" s="37" t="s">
        <v>442</v>
      </c>
      <c r="B68" s="38" t="s">
        <v>443</v>
      </c>
      <c r="C68" s="39">
        <v>2801275</v>
      </c>
      <c r="D68" s="39">
        <v>0</v>
      </c>
      <c r="E68" s="39">
        <v>2423084</v>
      </c>
    </row>
    <row r="69" spans="1:5" ht="38.25" x14ac:dyDescent="0.2">
      <c r="A69" s="34" t="s">
        <v>147</v>
      </c>
      <c r="B69" s="35" t="s">
        <v>444</v>
      </c>
      <c r="C69" s="36">
        <v>2577159</v>
      </c>
      <c r="D69" s="36">
        <v>0</v>
      </c>
      <c r="E69" s="36">
        <v>2584610</v>
      </c>
    </row>
    <row r="70" spans="1:5" ht="38.25" x14ac:dyDescent="0.2">
      <c r="A70" s="34" t="s">
        <v>445</v>
      </c>
      <c r="B70" s="35" t="s">
        <v>446</v>
      </c>
      <c r="C70" s="36">
        <v>2577159</v>
      </c>
      <c r="D70" s="36">
        <v>0</v>
      </c>
      <c r="E70" s="36">
        <v>2584610</v>
      </c>
    </row>
    <row r="71" spans="1:5" ht="25.5" x14ac:dyDescent="0.2">
      <c r="A71" s="37" t="s">
        <v>447</v>
      </c>
      <c r="B71" s="38" t="s">
        <v>448</v>
      </c>
      <c r="C71" s="39">
        <v>2577159</v>
      </c>
      <c r="D71" s="39">
        <v>0</v>
      </c>
      <c r="E71" s="39">
        <v>2584610</v>
      </c>
    </row>
    <row r="72" spans="1:5" x14ac:dyDescent="0.2">
      <c r="A72" s="34" t="s">
        <v>449</v>
      </c>
      <c r="B72" s="35" t="s">
        <v>450</v>
      </c>
      <c r="C72" s="36">
        <v>10065215</v>
      </c>
      <c r="D72" s="36">
        <v>0</v>
      </c>
      <c r="E72" s="36">
        <v>9613789</v>
      </c>
    </row>
    <row r="73" spans="1:5" ht="25.5" x14ac:dyDescent="0.2">
      <c r="A73" s="34" t="s">
        <v>451</v>
      </c>
      <c r="B73" s="35" t="s">
        <v>452</v>
      </c>
      <c r="C73" s="36">
        <v>71136</v>
      </c>
      <c r="D73" s="36">
        <v>0</v>
      </c>
      <c r="E73" s="36">
        <v>83461</v>
      </c>
    </row>
    <row r="74" spans="1:5" ht="25.5" x14ac:dyDescent="0.2">
      <c r="A74" s="37" t="s">
        <v>453</v>
      </c>
      <c r="B74" s="38" t="s">
        <v>454</v>
      </c>
      <c r="C74" s="39">
        <v>10136351</v>
      </c>
      <c r="D74" s="39">
        <v>0</v>
      </c>
      <c r="E74" s="39">
        <v>9697250</v>
      </c>
    </row>
    <row r="75" spans="1:5" x14ac:dyDescent="0.2">
      <c r="A75" s="37" t="s">
        <v>455</v>
      </c>
      <c r="B75" s="38" t="s">
        <v>456</v>
      </c>
      <c r="C75" s="39">
        <v>15514785</v>
      </c>
      <c r="D75" s="39">
        <v>0</v>
      </c>
      <c r="E75" s="39">
        <v>14704944</v>
      </c>
    </row>
    <row r="76" spans="1:5" ht="25.5" x14ac:dyDescent="0.2">
      <c r="A76" s="34" t="s">
        <v>457</v>
      </c>
      <c r="B76" s="35" t="s">
        <v>458</v>
      </c>
      <c r="C76" s="36">
        <v>0</v>
      </c>
      <c r="D76" s="36">
        <v>0</v>
      </c>
      <c r="E76" s="36">
        <v>6244910</v>
      </c>
    </row>
    <row r="77" spans="1:5" x14ac:dyDescent="0.2">
      <c r="A77" s="34" t="s">
        <v>459</v>
      </c>
      <c r="B77" s="35" t="s">
        <v>460</v>
      </c>
      <c r="C77" s="36">
        <v>0</v>
      </c>
      <c r="D77" s="36">
        <v>0</v>
      </c>
      <c r="E77" s="36">
        <v>4317313</v>
      </c>
    </row>
    <row r="78" spans="1:5" ht="25.5" x14ac:dyDescent="0.2">
      <c r="A78" s="37" t="s">
        <v>461</v>
      </c>
      <c r="B78" s="38" t="s">
        <v>462</v>
      </c>
      <c r="C78" s="39">
        <v>0</v>
      </c>
      <c r="D78" s="39">
        <v>0</v>
      </c>
      <c r="E78" s="39">
        <v>10562223</v>
      </c>
    </row>
    <row r="79" spans="1:5" x14ac:dyDescent="0.2">
      <c r="A79" s="37" t="s">
        <v>463</v>
      </c>
      <c r="B79" s="38" t="s">
        <v>464</v>
      </c>
      <c r="C79" s="39">
        <v>2395843178</v>
      </c>
      <c r="D79" s="39">
        <v>0</v>
      </c>
      <c r="E79" s="39">
        <v>2353640561</v>
      </c>
    </row>
  </sheetData>
  <mergeCells count="1">
    <mergeCell ref="A1:E1"/>
  </mergeCells>
  <pageMargins left="0.74803149606299213" right="0.74803149606299213" top="0.98425196850393704" bottom="0.98425196850393704" header="0.51181102362204722" footer="0.51181102362204722"/>
  <pageSetup orientation="portrait" horizontalDpi="300" verticalDpi="300" r:id="rId1"/>
  <headerFooter alignWithMargins="0">
    <oddHeader>&amp;C
&amp;"Times New Roman,Félkövér"&amp;12Mátraszentimre Községi Önkormányzat 2018. évi zárszámadása&amp;R&amp;"Times New Roman,Félkövér"12 sz. melléklet a 4/2019. (VI.29.)  Önkormányzati rendelethez    
Adatok forintban!</oddHeader>
    <oddFooter>&amp;C&amp;P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E29"/>
  <sheetViews>
    <sheetView view="pageLayout" zoomScaleNormal="100" workbookViewId="0">
      <selection activeCell="B2" sqref="B2"/>
    </sheetView>
  </sheetViews>
  <sheetFormatPr defaultRowHeight="12.75" x14ac:dyDescent="0.2"/>
  <cols>
    <col min="1" max="1" width="3" bestFit="1" customWidth="1"/>
    <col min="2" max="2" width="41" bestFit="1" customWidth="1"/>
    <col min="3" max="3" width="15.28515625" bestFit="1" customWidth="1"/>
    <col min="4" max="4" width="11.28515625" bestFit="1" customWidth="1"/>
    <col min="5" max="5" width="15.85546875" bestFit="1" customWidth="1"/>
  </cols>
  <sheetData>
    <row r="1" spans="1:5" ht="41.25" customHeight="1" x14ac:dyDescent="0.2">
      <c r="A1" s="216" t="s">
        <v>737</v>
      </c>
      <c r="B1" s="217"/>
      <c r="C1" s="217"/>
      <c r="D1" s="217"/>
      <c r="E1" s="217"/>
    </row>
    <row r="2" spans="1:5" s="100" customFormat="1" ht="42" customHeight="1" x14ac:dyDescent="0.2">
      <c r="A2" s="25"/>
      <c r="B2" s="25" t="s">
        <v>8</v>
      </c>
      <c r="C2" s="25" t="s">
        <v>351</v>
      </c>
      <c r="D2" s="25" t="s">
        <v>729</v>
      </c>
      <c r="E2" s="25" t="s">
        <v>353</v>
      </c>
    </row>
    <row r="3" spans="1:5" s="100" customFormat="1" ht="15.75" x14ac:dyDescent="0.2">
      <c r="A3" s="25">
        <v>1</v>
      </c>
      <c r="B3" s="25">
        <v>2</v>
      </c>
      <c r="C3" s="25">
        <v>3</v>
      </c>
      <c r="D3" s="25">
        <v>4</v>
      </c>
      <c r="E3" s="25">
        <v>5</v>
      </c>
    </row>
    <row r="4" spans="1:5" s="100" customFormat="1" ht="27" customHeight="1" x14ac:dyDescent="0.2">
      <c r="A4" s="101" t="s">
        <v>1</v>
      </c>
      <c r="B4" s="102" t="s">
        <v>465</v>
      </c>
      <c r="C4" s="103">
        <v>147513045</v>
      </c>
      <c r="D4" s="103">
        <v>0</v>
      </c>
      <c r="E4" s="103">
        <v>159109574</v>
      </c>
    </row>
    <row r="5" spans="1:5" s="100" customFormat="1" ht="27" customHeight="1" x14ac:dyDescent="0.2">
      <c r="A5" s="94" t="s">
        <v>2</v>
      </c>
      <c r="B5" s="95" t="s">
        <v>466</v>
      </c>
      <c r="C5" s="96">
        <v>13363616</v>
      </c>
      <c r="D5" s="96">
        <v>0</v>
      </c>
      <c r="E5" s="96">
        <v>15729992</v>
      </c>
    </row>
    <row r="6" spans="1:5" s="100" customFormat="1" ht="27" customHeight="1" x14ac:dyDescent="0.2">
      <c r="A6" s="94" t="s">
        <v>3</v>
      </c>
      <c r="B6" s="95" t="s">
        <v>467</v>
      </c>
      <c r="C6" s="96">
        <v>566758</v>
      </c>
      <c r="D6" s="96">
        <v>0</v>
      </c>
      <c r="E6" s="96">
        <v>136998</v>
      </c>
    </row>
    <row r="7" spans="1:5" s="100" customFormat="1" ht="27" customHeight="1" x14ac:dyDescent="0.2">
      <c r="A7" s="97" t="s">
        <v>5</v>
      </c>
      <c r="B7" s="98" t="s">
        <v>468</v>
      </c>
      <c r="C7" s="99">
        <v>161443419</v>
      </c>
      <c r="D7" s="99">
        <v>0</v>
      </c>
      <c r="E7" s="99">
        <v>174976564</v>
      </c>
    </row>
    <row r="8" spans="1:5" s="100" customFormat="1" ht="27" customHeight="1" x14ac:dyDescent="0.2">
      <c r="A8" s="94" t="s">
        <v>7</v>
      </c>
      <c r="B8" s="95" t="s">
        <v>469</v>
      </c>
      <c r="C8" s="96">
        <v>61229224</v>
      </c>
      <c r="D8" s="96">
        <v>0</v>
      </c>
      <c r="E8" s="96">
        <v>68723053</v>
      </c>
    </row>
    <row r="9" spans="1:5" s="100" customFormat="1" ht="27" customHeight="1" x14ac:dyDescent="0.2">
      <c r="A9" s="94" t="s">
        <v>20</v>
      </c>
      <c r="B9" s="95" t="s">
        <v>470</v>
      </c>
      <c r="C9" s="96">
        <v>21755931</v>
      </c>
      <c r="D9" s="96">
        <v>0</v>
      </c>
      <c r="E9" s="96">
        <v>20660411</v>
      </c>
    </row>
    <row r="10" spans="1:5" s="100" customFormat="1" ht="27" customHeight="1" x14ac:dyDescent="0.2">
      <c r="A10" s="94" t="s">
        <v>0</v>
      </c>
      <c r="B10" s="95" t="s">
        <v>471</v>
      </c>
      <c r="C10" s="96">
        <v>0</v>
      </c>
      <c r="D10" s="96">
        <v>0</v>
      </c>
      <c r="E10" s="96">
        <v>668832</v>
      </c>
    </row>
    <row r="11" spans="1:5" s="100" customFormat="1" ht="27" customHeight="1" x14ac:dyDescent="0.2">
      <c r="A11" s="94" t="s">
        <v>263</v>
      </c>
      <c r="B11" s="95" t="s">
        <v>472</v>
      </c>
      <c r="C11" s="96">
        <v>10966431</v>
      </c>
      <c r="D11" s="96">
        <v>0</v>
      </c>
      <c r="E11" s="96">
        <v>10090543</v>
      </c>
    </row>
    <row r="12" spans="1:5" s="100" customFormat="1" ht="27" customHeight="1" x14ac:dyDescent="0.2">
      <c r="A12" s="97" t="s">
        <v>23</v>
      </c>
      <c r="B12" s="98" t="s">
        <v>473</v>
      </c>
      <c r="C12" s="99">
        <v>93951586</v>
      </c>
      <c r="D12" s="99">
        <v>0</v>
      </c>
      <c r="E12" s="99">
        <v>100142839</v>
      </c>
    </row>
    <row r="13" spans="1:5" s="100" customFormat="1" ht="27" customHeight="1" x14ac:dyDescent="0.2">
      <c r="A13" s="94" t="s">
        <v>25</v>
      </c>
      <c r="B13" s="95" t="s">
        <v>474</v>
      </c>
      <c r="C13" s="96">
        <v>20201047</v>
      </c>
      <c r="D13" s="96">
        <v>0</v>
      </c>
      <c r="E13" s="96">
        <v>20745476</v>
      </c>
    </row>
    <row r="14" spans="1:5" s="100" customFormat="1" ht="27" customHeight="1" x14ac:dyDescent="0.2">
      <c r="A14" s="94" t="s">
        <v>156</v>
      </c>
      <c r="B14" s="95" t="s">
        <v>475</v>
      </c>
      <c r="C14" s="96">
        <v>64991092</v>
      </c>
      <c r="D14" s="96">
        <v>0</v>
      </c>
      <c r="E14" s="96">
        <v>65210895</v>
      </c>
    </row>
    <row r="15" spans="1:5" s="100" customFormat="1" ht="27" customHeight="1" x14ac:dyDescent="0.2">
      <c r="A15" s="97" t="s">
        <v>29</v>
      </c>
      <c r="B15" s="98" t="s">
        <v>476</v>
      </c>
      <c r="C15" s="99">
        <v>85192139</v>
      </c>
      <c r="D15" s="99">
        <v>0</v>
      </c>
      <c r="E15" s="99">
        <v>85956371</v>
      </c>
    </row>
    <row r="16" spans="1:5" s="100" customFormat="1" ht="27" customHeight="1" x14ac:dyDescent="0.2">
      <c r="A16" s="94" t="s">
        <v>477</v>
      </c>
      <c r="B16" s="95" t="s">
        <v>478</v>
      </c>
      <c r="C16" s="96">
        <v>30670750</v>
      </c>
      <c r="D16" s="96">
        <v>0</v>
      </c>
      <c r="E16" s="96">
        <v>45506522</v>
      </c>
    </row>
    <row r="17" spans="1:5" s="100" customFormat="1" ht="27" customHeight="1" x14ac:dyDescent="0.2">
      <c r="A17" s="94" t="s">
        <v>31</v>
      </c>
      <c r="B17" s="95" t="s">
        <v>479</v>
      </c>
      <c r="C17" s="96">
        <v>16948685</v>
      </c>
      <c r="D17" s="96">
        <v>0</v>
      </c>
      <c r="E17" s="96">
        <v>21876583</v>
      </c>
    </row>
    <row r="18" spans="1:5" s="100" customFormat="1" ht="27" customHeight="1" x14ac:dyDescent="0.2">
      <c r="A18" s="94" t="s">
        <v>32</v>
      </c>
      <c r="B18" s="95" t="s">
        <v>480</v>
      </c>
      <c r="C18" s="96">
        <v>12362428</v>
      </c>
      <c r="D18" s="96">
        <v>0</v>
      </c>
      <c r="E18" s="96">
        <v>14181691</v>
      </c>
    </row>
    <row r="19" spans="1:5" s="100" customFormat="1" ht="27" customHeight="1" x14ac:dyDescent="0.2">
      <c r="A19" s="97" t="s">
        <v>33</v>
      </c>
      <c r="B19" s="98" t="s">
        <v>481</v>
      </c>
      <c r="C19" s="99">
        <v>59981863</v>
      </c>
      <c r="D19" s="99">
        <v>0</v>
      </c>
      <c r="E19" s="99">
        <v>81564796</v>
      </c>
    </row>
    <row r="20" spans="1:5" s="100" customFormat="1" ht="27" customHeight="1" x14ac:dyDescent="0.2">
      <c r="A20" s="97" t="s">
        <v>34</v>
      </c>
      <c r="B20" s="98" t="s">
        <v>482</v>
      </c>
      <c r="C20" s="99">
        <v>81406880</v>
      </c>
      <c r="D20" s="99">
        <v>0</v>
      </c>
      <c r="E20" s="99">
        <v>83587440</v>
      </c>
    </row>
    <row r="21" spans="1:5" s="100" customFormat="1" ht="27" customHeight="1" x14ac:dyDescent="0.2">
      <c r="A21" s="97" t="s">
        <v>158</v>
      </c>
      <c r="B21" s="98" t="s">
        <v>483</v>
      </c>
      <c r="C21" s="99">
        <v>55628923</v>
      </c>
      <c r="D21" s="99">
        <v>0</v>
      </c>
      <c r="E21" s="99">
        <v>75965795</v>
      </c>
    </row>
    <row r="22" spans="1:5" s="100" customFormat="1" ht="27" customHeight="1" x14ac:dyDescent="0.2">
      <c r="A22" s="97" t="s">
        <v>36</v>
      </c>
      <c r="B22" s="98" t="s">
        <v>484</v>
      </c>
      <c r="C22" s="99">
        <v>-26814800</v>
      </c>
      <c r="D22" s="99">
        <v>0</v>
      </c>
      <c r="E22" s="99">
        <v>-51954999</v>
      </c>
    </row>
    <row r="23" spans="1:5" s="100" customFormat="1" ht="27" customHeight="1" x14ac:dyDescent="0.2">
      <c r="A23" s="97" t="s">
        <v>62</v>
      </c>
      <c r="B23" s="98" t="s">
        <v>485</v>
      </c>
      <c r="C23" s="99">
        <v>-26814800</v>
      </c>
      <c r="D23" s="99">
        <v>0</v>
      </c>
      <c r="E23" s="99">
        <v>-51954999</v>
      </c>
    </row>
    <row r="24" spans="1:5" s="100" customFormat="1" x14ac:dyDescent="0.2">
      <c r="A24" s="107"/>
      <c r="B24" s="107"/>
      <c r="C24" s="107"/>
      <c r="D24" s="107"/>
      <c r="E24" s="107"/>
    </row>
    <row r="25" spans="1:5" s="100" customFormat="1" x14ac:dyDescent="0.2">
      <c r="A25" s="107"/>
      <c r="B25" s="107"/>
      <c r="C25" s="107"/>
      <c r="D25" s="107"/>
      <c r="E25" s="107"/>
    </row>
    <row r="26" spans="1:5" x14ac:dyDescent="0.2">
      <c r="A26" s="32"/>
      <c r="B26" s="32"/>
      <c r="C26" s="32"/>
      <c r="D26" s="32"/>
      <c r="E26" s="32"/>
    </row>
    <row r="27" spans="1:5" x14ac:dyDescent="0.2">
      <c r="A27" s="32"/>
      <c r="B27" s="32"/>
      <c r="C27" s="32"/>
      <c r="D27" s="32"/>
      <c r="E27" s="32"/>
    </row>
    <row r="28" spans="1:5" x14ac:dyDescent="0.2">
      <c r="A28" s="32"/>
      <c r="B28" s="32"/>
      <c r="C28" s="32"/>
      <c r="D28" s="32"/>
      <c r="E28" s="32"/>
    </row>
    <row r="29" spans="1:5" x14ac:dyDescent="0.2">
      <c r="A29" s="32"/>
      <c r="B29" s="32"/>
      <c r="C29" s="32"/>
      <c r="D29" s="32"/>
      <c r="E29" s="32"/>
    </row>
  </sheetData>
  <mergeCells count="1">
    <mergeCell ref="A1:E1"/>
  </mergeCells>
  <pageMargins left="0.75" right="0.75" top="1" bottom="1" header="0.5" footer="0.5"/>
  <pageSetup orientation="portrait" horizontalDpi="300" verticalDpi="300" r:id="rId1"/>
  <headerFooter alignWithMargins="0">
    <oddHeader>&amp;C
&amp;"Times New Roman,Félkövér"&amp;12Mátraszentimre Községi Önkormányzat 2018. évi zárszámadása&amp;R&amp;"Times New Roman,Félkövér"13. sz. melléklet a 4/2019. (VI.29.)  Önkormányzati rendelethez    &amp;"Arial CE,Normál"
&amp;"Times New Roman,Félkövér"Adatok forintban!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I20"/>
  <sheetViews>
    <sheetView view="pageLayout" zoomScaleNormal="100" workbookViewId="0">
      <selection activeCell="B2" sqref="B2"/>
    </sheetView>
  </sheetViews>
  <sheetFormatPr defaultRowHeight="12.75" x14ac:dyDescent="0.2"/>
  <cols>
    <col min="1" max="1" width="3" bestFit="1" customWidth="1"/>
    <col min="2" max="2" width="30.28515625" customWidth="1"/>
    <col min="3" max="3" width="11.7109375" bestFit="1" customWidth="1"/>
    <col min="4" max="4" width="12.7109375" customWidth="1"/>
    <col min="5" max="5" width="11.28515625" bestFit="1" customWidth="1"/>
    <col min="6" max="6" width="10.42578125" bestFit="1" customWidth="1"/>
    <col min="7" max="7" width="14.42578125" bestFit="1" customWidth="1"/>
    <col min="8" max="8" width="11.5703125" bestFit="1" customWidth="1"/>
    <col min="9" max="9" width="15" bestFit="1" customWidth="1"/>
  </cols>
  <sheetData>
    <row r="1" spans="1:9" ht="28.5" customHeight="1" x14ac:dyDescent="0.2">
      <c r="A1" s="216" t="s">
        <v>738</v>
      </c>
      <c r="B1" s="217"/>
      <c r="C1" s="217"/>
      <c r="D1" s="217"/>
      <c r="E1" s="217"/>
      <c r="F1" s="217"/>
      <c r="G1" s="217"/>
      <c r="H1" s="217"/>
      <c r="I1" s="217"/>
    </row>
    <row r="2" spans="1:9" ht="99" customHeight="1" x14ac:dyDescent="0.2">
      <c r="A2" s="25"/>
      <c r="B2" s="25" t="s">
        <v>8</v>
      </c>
      <c r="C2" s="25" t="s">
        <v>730</v>
      </c>
      <c r="D2" s="25" t="s">
        <v>486</v>
      </c>
      <c r="E2" s="25" t="s">
        <v>731</v>
      </c>
      <c r="F2" s="25" t="s">
        <v>732</v>
      </c>
      <c r="G2" s="25" t="s">
        <v>487</v>
      </c>
      <c r="H2" s="25" t="s">
        <v>733</v>
      </c>
      <c r="I2" s="25" t="s">
        <v>488</v>
      </c>
    </row>
    <row r="3" spans="1:9" ht="15.75" x14ac:dyDescent="0.2">
      <c r="A3" s="25">
        <v>1</v>
      </c>
      <c r="B3" s="25">
        <v>2</v>
      </c>
      <c r="C3" s="25">
        <v>3</v>
      </c>
      <c r="D3" s="25">
        <v>4</v>
      </c>
      <c r="E3" s="25">
        <v>5</v>
      </c>
      <c r="F3" s="25">
        <v>6</v>
      </c>
      <c r="G3" s="25">
        <v>7</v>
      </c>
      <c r="H3" s="25">
        <v>8</v>
      </c>
      <c r="I3" s="25">
        <v>9</v>
      </c>
    </row>
    <row r="4" spans="1:9" ht="25.5" x14ac:dyDescent="0.2">
      <c r="A4" s="104" t="s">
        <v>1</v>
      </c>
      <c r="B4" s="105" t="s">
        <v>489</v>
      </c>
      <c r="C4" s="106">
        <v>13748583</v>
      </c>
      <c r="D4" s="106">
        <v>3325419976</v>
      </c>
      <c r="E4" s="106">
        <v>146376037</v>
      </c>
      <c r="F4" s="106">
        <v>0</v>
      </c>
      <c r="G4" s="106">
        <v>3168317</v>
      </c>
      <c r="H4" s="106">
        <v>0</v>
      </c>
      <c r="I4" s="106">
        <v>3488712913</v>
      </c>
    </row>
    <row r="5" spans="1:9" ht="25.5" x14ac:dyDescent="0.2">
      <c r="A5" s="101" t="s">
        <v>2</v>
      </c>
      <c r="B5" s="102" t="s">
        <v>490</v>
      </c>
      <c r="C5" s="103">
        <v>0</v>
      </c>
      <c r="D5" s="103">
        <v>0</v>
      </c>
      <c r="E5" s="103">
        <v>0</v>
      </c>
      <c r="F5" s="103">
        <v>0</v>
      </c>
      <c r="G5" s="103">
        <v>26362680</v>
      </c>
      <c r="H5" s="103">
        <v>0</v>
      </c>
      <c r="I5" s="103">
        <v>26362680</v>
      </c>
    </row>
    <row r="6" spans="1:9" x14ac:dyDescent="0.2">
      <c r="A6" s="101" t="s">
        <v>3</v>
      </c>
      <c r="B6" s="102" t="s">
        <v>491</v>
      </c>
      <c r="C6" s="103">
        <v>0</v>
      </c>
      <c r="D6" s="103">
        <v>0</v>
      </c>
      <c r="E6" s="103">
        <v>0</v>
      </c>
      <c r="F6" s="103">
        <v>0</v>
      </c>
      <c r="G6" s="103">
        <v>18416646</v>
      </c>
      <c r="H6" s="103">
        <v>0</v>
      </c>
      <c r="I6" s="103">
        <v>18416646</v>
      </c>
    </row>
    <row r="7" spans="1:9" ht="25.5" x14ac:dyDescent="0.2">
      <c r="A7" s="101" t="s">
        <v>5</v>
      </c>
      <c r="B7" s="102" t="s">
        <v>492</v>
      </c>
      <c r="C7" s="103">
        <v>0</v>
      </c>
      <c r="D7" s="103">
        <v>29118850</v>
      </c>
      <c r="E7" s="103">
        <v>15660476</v>
      </c>
      <c r="F7" s="103">
        <v>0</v>
      </c>
      <c r="G7" s="103">
        <v>0</v>
      </c>
      <c r="H7" s="103">
        <v>0</v>
      </c>
      <c r="I7" s="103">
        <v>44779326</v>
      </c>
    </row>
    <row r="8" spans="1:9" x14ac:dyDescent="0.2">
      <c r="A8" s="101" t="s">
        <v>17</v>
      </c>
      <c r="B8" s="102" t="s">
        <v>493</v>
      </c>
      <c r="C8" s="103">
        <v>0</v>
      </c>
      <c r="D8" s="103">
        <v>11850411</v>
      </c>
      <c r="E8" s="103">
        <v>0</v>
      </c>
      <c r="F8" s="103">
        <v>0</v>
      </c>
      <c r="G8" s="103">
        <v>0</v>
      </c>
      <c r="H8" s="103">
        <v>0</v>
      </c>
      <c r="I8" s="103">
        <v>11850411</v>
      </c>
    </row>
    <row r="9" spans="1:9" x14ac:dyDescent="0.2">
      <c r="A9" s="104" t="s">
        <v>7</v>
      </c>
      <c r="B9" s="105" t="s">
        <v>494</v>
      </c>
      <c r="C9" s="106">
        <v>0</v>
      </c>
      <c r="D9" s="106">
        <v>40969261</v>
      </c>
      <c r="E9" s="106">
        <v>15660476</v>
      </c>
      <c r="F9" s="106">
        <v>0</v>
      </c>
      <c r="G9" s="106">
        <v>44779326</v>
      </c>
      <c r="H9" s="106">
        <v>0</v>
      </c>
      <c r="I9" s="106">
        <v>101409063</v>
      </c>
    </row>
    <row r="10" spans="1:9" x14ac:dyDescent="0.2">
      <c r="A10" s="101" t="s">
        <v>20</v>
      </c>
      <c r="B10" s="102" t="s">
        <v>495</v>
      </c>
      <c r="C10" s="103">
        <v>0</v>
      </c>
      <c r="D10" s="103">
        <v>1638249</v>
      </c>
      <c r="E10" s="103">
        <v>0</v>
      </c>
      <c r="F10" s="103">
        <v>0</v>
      </c>
      <c r="G10" s="103">
        <v>0</v>
      </c>
      <c r="H10" s="103">
        <v>0</v>
      </c>
      <c r="I10" s="103">
        <v>1638249</v>
      </c>
    </row>
    <row r="11" spans="1:9" x14ac:dyDescent="0.2">
      <c r="A11" s="101" t="s">
        <v>25</v>
      </c>
      <c r="B11" s="102" t="s">
        <v>496</v>
      </c>
      <c r="C11" s="103">
        <v>0</v>
      </c>
      <c r="D11" s="103">
        <v>11850411</v>
      </c>
      <c r="E11" s="103">
        <v>0</v>
      </c>
      <c r="F11" s="103">
        <v>0</v>
      </c>
      <c r="G11" s="103">
        <v>44779326</v>
      </c>
      <c r="H11" s="103">
        <v>0</v>
      </c>
      <c r="I11" s="103">
        <v>56629737</v>
      </c>
    </row>
    <row r="12" spans="1:9" x14ac:dyDescent="0.2">
      <c r="A12" s="104" t="s">
        <v>156</v>
      </c>
      <c r="B12" s="105" t="s">
        <v>497</v>
      </c>
      <c r="C12" s="106">
        <v>0</v>
      </c>
      <c r="D12" s="106">
        <v>13488660</v>
      </c>
      <c r="E12" s="106">
        <v>0</v>
      </c>
      <c r="F12" s="106">
        <v>0</v>
      </c>
      <c r="G12" s="106">
        <v>44779326</v>
      </c>
      <c r="H12" s="106">
        <v>0</v>
      </c>
      <c r="I12" s="106">
        <v>58267986</v>
      </c>
    </row>
    <row r="13" spans="1:9" x14ac:dyDescent="0.2">
      <c r="A13" s="104" t="s">
        <v>26</v>
      </c>
      <c r="B13" s="105" t="s">
        <v>498</v>
      </c>
      <c r="C13" s="106">
        <v>13748583</v>
      </c>
      <c r="D13" s="106">
        <v>3352900577</v>
      </c>
      <c r="E13" s="106">
        <v>162036513</v>
      </c>
      <c r="F13" s="106">
        <v>0</v>
      </c>
      <c r="G13" s="106">
        <v>3168317</v>
      </c>
      <c r="H13" s="106">
        <v>0</v>
      </c>
      <c r="I13" s="106">
        <v>3531853990</v>
      </c>
    </row>
    <row r="14" spans="1:9" ht="25.5" x14ac:dyDescent="0.2">
      <c r="A14" s="104" t="s">
        <v>27</v>
      </c>
      <c r="B14" s="105" t="s">
        <v>499</v>
      </c>
      <c r="C14" s="106">
        <v>12963383</v>
      </c>
      <c r="D14" s="106">
        <v>1037569227</v>
      </c>
      <c r="E14" s="106">
        <v>113056910</v>
      </c>
      <c r="F14" s="106">
        <v>0</v>
      </c>
      <c r="G14" s="106">
        <v>0</v>
      </c>
      <c r="H14" s="106">
        <v>0</v>
      </c>
      <c r="I14" s="106">
        <v>1163589520</v>
      </c>
    </row>
    <row r="15" spans="1:9" ht="25.5" x14ac:dyDescent="0.2">
      <c r="A15" s="101" t="s">
        <v>29</v>
      </c>
      <c r="B15" s="102" t="s">
        <v>500</v>
      </c>
      <c r="C15" s="103">
        <v>167682</v>
      </c>
      <c r="D15" s="103">
        <v>86111865</v>
      </c>
      <c r="E15" s="103">
        <v>9559523</v>
      </c>
      <c r="F15" s="103">
        <v>0</v>
      </c>
      <c r="G15" s="103">
        <v>0</v>
      </c>
      <c r="H15" s="103">
        <v>0</v>
      </c>
      <c r="I15" s="103">
        <v>95839070</v>
      </c>
    </row>
    <row r="16" spans="1:9" ht="25.5" x14ac:dyDescent="0.2">
      <c r="A16" s="101" t="s">
        <v>477</v>
      </c>
      <c r="B16" s="102" t="s">
        <v>501</v>
      </c>
      <c r="C16" s="103">
        <v>0</v>
      </c>
      <c r="D16" s="103">
        <v>12251630</v>
      </c>
      <c r="E16" s="103">
        <v>0</v>
      </c>
      <c r="F16" s="103">
        <v>0</v>
      </c>
      <c r="G16" s="103">
        <v>0</v>
      </c>
      <c r="H16" s="103">
        <v>0</v>
      </c>
      <c r="I16" s="103">
        <v>12251630</v>
      </c>
    </row>
    <row r="17" spans="1:9" ht="25.5" x14ac:dyDescent="0.2">
      <c r="A17" s="104" t="s">
        <v>31</v>
      </c>
      <c r="B17" s="105" t="s">
        <v>502</v>
      </c>
      <c r="C17" s="106">
        <v>13131065</v>
      </c>
      <c r="D17" s="106">
        <v>1111429462</v>
      </c>
      <c r="E17" s="106">
        <v>122616433</v>
      </c>
      <c r="F17" s="106">
        <v>0</v>
      </c>
      <c r="G17" s="106">
        <v>0</v>
      </c>
      <c r="H17" s="106">
        <v>0</v>
      </c>
      <c r="I17" s="106">
        <v>1247176960</v>
      </c>
    </row>
    <row r="18" spans="1:9" x14ac:dyDescent="0.2">
      <c r="A18" s="104" t="s">
        <v>36</v>
      </c>
      <c r="B18" s="105" t="s">
        <v>503</v>
      </c>
      <c r="C18" s="106">
        <v>13131065</v>
      </c>
      <c r="D18" s="106">
        <v>1111429462</v>
      </c>
      <c r="E18" s="106">
        <v>122616433</v>
      </c>
      <c r="F18" s="106">
        <v>0</v>
      </c>
      <c r="G18" s="106">
        <v>0</v>
      </c>
      <c r="H18" s="106">
        <v>0</v>
      </c>
      <c r="I18" s="106">
        <v>1247176960</v>
      </c>
    </row>
    <row r="19" spans="1:9" x14ac:dyDescent="0.2">
      <c r="A19" s="104" t="s">
        <v>38</v>
      </c>
      <c r="B19" s="105" t="s">
        <v>504</v>
      </c>
      <c r="C19" s="106">
        <v>617518</v>
      </c>
      <c r="D19" s="106">
        <v>2241471115</v>
      </c>
      <c r="E19" s="106">
        <v>39420080</v>
      </c>
      <c r="F19" s="106">
        <v>0</v>
      </c>
      <c r="G19" s="106">
        <v>3168317</v>
      </c>
      <c r="H19" s="106">
        <v>0</v>
      </c>
      <c r="I19" s="106">
        <v>2284677030</v>
      </c>
    </row>
    <row r="20" spans="1:9" ht="25.5" x14ac:dyDescent="0.2">
      <c r="A20" s="101" t="s">
        <v>201</v>
      </c>
      <c r="B20" s="102" t="s">
        <v>505</v>
      </c>
      <c r="C20" s="103">
        <v>0</v>
      </c>
      <c r="D20" s="103">
        <v>0</v>
      </c>
      <c r="E20" s="103">
        <v>42300</v>
      </c>
      <c r="F20" s="103">
        <v>0</v>
      </c>
      <c r="G20" s="103">
        <v>0</v>
      </c>
      <c r="H20" s="103">
        <v>0</v>
      </c>
      <c r="I20" s="103">
        <v>42300</v>
      </c>
    </row>
  </sheetData>
  <mergeCells count="1">
    <mergeCell ref="A1:I1"/>
  </mergeCells>
  <pageMargins left="0.75" right="0.75" top="1" bottom="1" header="0.5" footer="0.5"/>
  <pageSetup orientation="landscape" horizontalDpi="300" verticalDpi="300" r:id="rId1"/>
  <headerFooter alignWithMargins="0">
    <oddHeader xml:space="preserve">&amp;C
&amp;"Times New Roman,Félkövér"&amp;12Mátraszentimre Községi Önkormányat 2018. évi zárszámadása&amp;R&amp;"Times New Roman,Félkövér"14. sz. melléklet a 4/2019. (VI.29.)  Önkormányzati rendelethez    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84"/>
  <sheetViews>
    <sheetView view="pageLayout" zoomScaleNormal="100" workbookViewId="0">
      <selection activeCell="E44" sqref="E44"/>
    </sheetView>
  </sheetViews>
  <sheetFormatPr defaultRowHeight="12.75" x14ac:dyDescent="0.2"/>
  <cols>
    <col min="1" max="1" width="4" bestFit="1" customWidth="1"/>
    <col min="2" max="2" width="36.42578125" customWidth="1"/>
    <col min="3" max="3" width="13" customWidth="1"/>
    <col min="4" max="4" width="12.42578125" bestFit="1" customWidth="1"/>
    <col min="5" max="5" width="14.140625" customWidth="1"/>
    <col min="6" max="6" width="10.7109375" customWidth="1"/>
  </cols>
  <sheetData>
    <row r="1" spans="1:6" ht="37.5" customHeight="1" x14ac:dyDescent="0.2">
      <c r="A1" s="25"/>
      <c r="B1" s="25" t="s">
        <v>8</v>
      </c>
      <c r="C1" s="25" t="s">
        <v>9</v>
      </c>
      <c r="D1" s="25" t="s">
        <v>10</v>
      </c>
      <c r="E1" s="25" t="s">
        <v>11</v>
      </c>
      <c r="F1" s="25" t="s">
        <v>519</v>
      </c>
    </row>
    <row r="2" spans="1:6" ht="31.5" x14ac:dyDescent="0.2">
      <c r="A2" s="26" t="s">
        <v>1</v>
      </c>
      <c r="B2" s="27" t="s">
        <v>12</v>
      </c>
      <c r="C2" s="46">
        <v>37625025</v>
      </c>
      <c r="D2" s="46">
        <v>38986591</v>
      </c>
      <c r="E2" s="46">
        <v>38986558</v>
      </c>
      <c r="F2" s="47">
        <f>E2/D2</f>
        <v>0.99999915355512869</v>
      </c>
    </row>
    <row r="3" spans="1:6" ht="15.75" x14ac:dyDescent="0.2">
      <c r="A3" s="26" t="s">
        <v>2</v>
      </c>
      <c r="B3" s="27" t="s">
        <v>13</v>
      </c>
      <c r="C3" s="46">
        <v>3119000</v>
      </c>
      <c r="D3" s="46">
        <v>3119000</v>
      </c>
      <c r="E3" s="46">
        <v>2761722</v>
      </c>
      <c r="F3" s="47">
        <f t="shared" ref="F3:F66" si="0">E3/D3</f>
        <v>0.88545110612375766</v>
      </c>
    </row>
    <row r="4" spans="1:6" ht="31.5" x14ac:dyDescent="0.2">
      <c r="A4" s="26" t="s">
        <v>3</v>
      </c>
      <c r="B4" s="27" t="s">
        <v>14</v>
      </c>
      <c r="C4" s="46">
        <v>450000</v>
      </c>
      <c r="D4" s="46">
        <v>450000</v>
      </c>
      <c r="E4" s="46">
        <v>0</v>
      </c>
      <c r="F4" s="47">
        <f t="shared" si="0"/>
        <v>0</v>
      </c>
    </row>
    <row r="5" spans="1:6" ht="15.75" x14ac:dyDescent="0.2">
      <c r="A5" s="26" t="s">
        <v>5</v>
      </c>
      <c r="B5" s="27" t="s">
        <v>16</v>
      </c>
      <c r="C5" s="46">
        <v>661500</v>
      </c>
      <c r="D5" s="46">
        <v>661500</v>
      </c>
      <c r="E5" s="46">
        <v>661500</v>
      </c>
      <c r="F5" s="47">
        <f t="shared" si="0"/>
        <v>1</v>
      </c>
    </row>
    <row r="6" spans="1:6" ht="15.75" x14ac:dyDescent="0.2">
      <c r="A6" s="26" t="s">
        <v>114</v>
      </c>
      <c r="B6" s="27" t="s">
        <v>18</v>
      </c>
      <c r="C6" s="46">
        <v>2197883</v>
      </c>
      <c r="D6" s="46">
        <v>2247193</v>
      </c>
      <c r="E6" s="46">
        <v>2247193</v>
      </c>
      <c r="F6" s="47">
        <f t="shared" si="0"/>
        <v>1</v>
      </c>
    </row>
    <row r="7" spans="1:6" ht="15.75" x14ac:dyDescent="0.2">
      <c r="A7" s="26" t="s">
        <v>15</v>
      </c>
      <c r="B7" s="27" t="s">
        <v>19</v>
      </c>
      <c r="C7" s="46">
        <v>235000</v>
      </c>
      <c r="D7" s="46">
        <v>235000</v>
      </c>
      <c r="E7" s="46">
        <v>204800</v>
      </c>
      <c r="F7" s="47">
        <f t="shared" si="0"/>
        <v>0.87148936170212765</v>
      </c>
    </row>
    <row r="8" spans="1:6" ht="15.75" x14ac:dyDescent="0.2">
      <c r="A8" s="26" t="s">
        <v>17</v>
      </c>
      <c r="B8" s="27" t="s">
        <v>21</v>
      </c>
      <c r="C8" s="46">
        <v>336000</v>
      </c>
      <c r="D8" s="46">
        <v>377985</v>
      </c>
      <c r="E8" s="46">
        <v>377985</v>
      </c>
      <c r="F8" s="47">
        <f t="shared" si="0"/>
        <v>1</v>
      </c>
    </row>
    <row r="9" spans="1:6" ht="15.75" x14ac:dyDescent="0.2">
      <c r="A9" s="26" t="s">
        <v>7</v>
      </c>
      <c r="B9" s="27" t="s">
        <v>22</v>
      </c>
      <c r="C9" s="46">
        <v>180000</v>
      </c>
      <c r="D9" s="46">
        <v>180000</v>
      </c>
      <c r="E9" s="46">
        <v>178000</v>
      </c>
      <c r="F9" s="47">
        <f t="shared" si="0"/>
        <v>0.98888888888888893</v>
      </c>
    </row>
    <row r="10" spans="1:6" ht="15.75" x14ac:dyDescent="0.2">
      <c r="A10" s="26" t="s">
        <v>20</v>
      </c>
      <c r="B10" s="27" t="s">
        <v>24</v>
      </c>
      <c r="C10" s="46">
        <v>375000</v>
      </c>
      <c r="D10" s="46">
        <v>333015</v>
      </c>
      <c r="E10" s="46">
        <v>0</v>
      </c>
      <c r="F10" s="47">
        <f t="shared" si="0"/>
        <v>0</v>
      </c>
    </row>
    <row r="11" spans="1:6" ht="31.5" x14ac:dyDescent="0.2">
      <c r="A11" s="26" t="s">
        <v>0</v>
      </c>
      <c r="B11" s="27" t="s">
        <v>542</v>
      </c>
      <c r="C11" s="46">
        <v>3118410</v>
      </c>
      <c r="D11" s="46">
        <v>4590396</v>
      </c>
      <c r="E11" s="46">
        <v>4546896</v>
      </c>
      <c r="F11" s="47">
        <f t="shared" si="0"/>
        <v>0.99052369338070179</v>
      </c>
    </row>
    <row r="12" spans="1:6" s="24" customFormat="1" ht="31.5" x14ac:dyDescent="0.2">
      <c r="A12" s="28" t="s">
        <v>263</v>
      </c>
      <c r="B12" s="29" t="s">
        <v>549</v>
      </c>
      <c r="C12" s="30">
        <v>48297818</v>
      </c>
      <c r="D12" s="30">
        <v>51180680</v>
      </c>
      <c r="E12" s="30">
        <v>49964654</v>
      </c>
      <c r="F12" s="31">
        <f t="shared" si="0"/>
        <v>0.9762405266987465</v>
      </c>
    </row>
    <row r="13" spans="1:6" ht="31.5" x14ac:dyDescent="0.2">
      <c r="A13" s="26" t="s">
        <v>23</v>
      </c>
      <c r="B13" s="27" t="s">
        <v>28</v>
      </c>
      <c r="C13" s="46">
        <v>10873269</v>
      </c>
      <c r="D13" s="46">
        <v>10873269</v>
      </c>
      <c r="E13" s="46">
        <v>10844578</v>
      </c>
      <c r="F13" s="47">
        <f t="shared" si="0"/>
        <v>0.99736132712250569</v>
      </c>
    </row>
    <row r="14" spans="1:6" ht="63" x14ac:dyDescent="0.2">
      <c r="A14" s="26" t="s">
        <v>25</v>
      </c>
      <c r="B14" s="27" t="s">
        <v>30</v>
      </c>
      <c r="C14" s="46">
        <v>6433750</v>
      </c>
      <c r="D14" s="46">
        <v>5382742</v>
      </c>
      <c r="E14" s="46">
        <v>1788750</v>
      </c>
      <c r="F14" s="47">
        <f t="shared" si="0"/>
        <v>0.33231204467908737</v>
      </c>
    </row>
    <row r="15" spans="1:6" s="24" customFormat="1" ht="31.5" x14ac:dyDescent="0.2">
      <c r="A15" s="28" t="s">
        <v>156</v>
      </c>
      <c r="B15" s="29" t="s">
        <v>550</v>
      </c>
      <c r="C15" s="30">
        <v>17307019</v>
      </c>
      <c r="D15" s="30">
        <v>16256011</v>
      </c>
      <c r="E15" s="30">
        <v>12633328</v>
      </c>
      <c r="F15" s="31">
        <f t="shared" si="0"/>
        <v>0.77714809617193292</v>
      </c>
    </row>
    <row r="16" spans="1:6" s="24" customFormat="1" ht="15.75" x14ac:dyDescent="0.2">
      <c r="A16" s="28" t="s">
        <v>26</v>
      </c>
      <c r="B16" s="29" t="s">
        <v>551</v>
      </c>
      <c r="C16" s="30">
        <v>65604837</v>
      </c>
      <c r="D16" s="30">
        <v>67436691</v>
      </c>
      <c r="E16" s="30">
        <v>62597982</v>
      </c>
      <c r="F16" s="31">
        <f t="shared" si="0"/>
        <v>0.92824812534173717</v>
      </c>
    </row>
    <row r="17" spans="1:6" s="24" customFormat="1" ht="47.25" x14ac:dyDescent="0.2">
      <c r="A17" s="28" t="s">
        <v>27</v>
      </c>
      <c r="B17" s="29" t="s">
        <v>552</v>
      </c>
      <c r="C17" s="30">
        <v>13084445</v>
      </c>
      <c r="D17" s="30">
        <v>13354032</v>
      </c>
      <c r="E17" s="30">
        <v>12721904</v>
      </c>
      <c r="F17" s="31">
        <f t="shared" si="0"/>
        <v>0.95266388458556939</v>
      </c>
    </row>
    <row r="18" spans="1:6" ht="15.75" x14ac:dyDescent="0.2">
      <c r="A18" s="26" t="s">
        <v>29</v>
      </c>
      <c r="B18" s="27" t="s">
        <v>35</v>
      </c>
      <c r="C18" s="46"/>
      <c r="D18" s="46"/>
      <c r="E18" s="46">
        <v>11618942</v>
      </c>
      <c r="F18" s="47"/>
    </row>
    <row r="19" spans="1:6" ht="15.75" x14ac:dyDescent="0.2">
      <c r="A19" s="26" t="s">
        <v>477</v>
      </c>
      <c r="B19" s="27" t="s">
        <v>37</v>
      </c>
      <c r="C19" s="46"/>
      <c r="D19" s="46"/>
      <c r="E19" s="46">
        <v>442975</v>
      </c>
      <c r="F19" s="47"/>
    </row>
    <row r="20" spans="1:6" ht="15.75" x14ac:dyDescent="0.2">
      <c r="A20" s="26" t="s">
        <v>31</v>
      </c>
      <c r="B20" s="27" t="s">
        <v>39</v>
      </c>
      <c r="C20" s="46"/>
      <c r="D20" s="46"/>
      <c r="E20" s="46">
        <v>199603</v>
      </c>
      <c r="F20" s="47"/>
    </row>
    <row r="21" spans="1:6" ht="31.5" x14ac:dyDescent="0.2">
      <c r="A21" s="26" t="s">
        <v>32</v>
      </c>
      <c r="B21" s="27" t="s">
        <v>41</v>
      </c>
      <c r="C21" s="46"/>
      <c r="D21" s="46"/>
      <c r="E21" s="46">
        <v>460384</v>
      </c>
      <c r="F21" s="47"/>
    </row>
    <row r="22" spans="1:6" ht="15.75" x14ac:dyDescent="0.2">
      <c r="A22" s="26" t="s">
        <v>33</v>
      </c>
      <c r="B22" s="27" t="s">
        <v>43</v>
      </c>
      <c r="C22" s="46">
        <v>500000</v>
      </c>
      <c r="D22" s="46">
        <v>500000</v>
      </c>
      <c r="E22" s="46">
        <v>377966</v>
      </c>
      <c r="F22" s="47">
        <f t="shared" si="0"/>
        <v>0.75593200000000005</v>
      </c>
    </row>
    <row r="23" spans="1:6" ht="31.5" x14ac:dyDescent="0.2">
      <c r="A23" s="26" t="s">
        <v>34</v>
      </c>
      <c r="B23" s="27" t="s">
        <v>45</v>
      </c>
      <c r="C23" s="46">
        <v>22000000</v>
      </c>
      <c r="D23" s="46">
        <v>24103970</v>
      </c>
      <c r="E23" s="46">
        <v>19475844</v>
      </c>
      <c r="F23" s="47">
        <f t="shared" si="0"/>
        <v>0.80799320609841452</v>
      </c>
    </row>
    <row r="24" spans="1:6" s="24" customFormat="1" ht="15.75" x14ac:dyDescent="0.2">
      <c r="A24" s="28" t="s">
        <v>158</v>
      </c>
      <c r="B24" s="29" t="s">
        <v>553</v>
      </c>
      <c r="C24" s="30">
        <v>22500000</v>
      </c>
      <c r="D24" s="30">
        <v>24603970</v>
      </c>
      <c r="E24" s="30">
        <v>19853810</v>
      </c>
      <c r="F24" s="31">
        <f t="shared" si="0"/>
        <v>0.80693522224258929</v>
      </c>
    </row>
    <row r="25" spans="1:6" ht="31.5" x14ac:dyDescent="0.2">
      <c r="A25" s="26" t="s">
        <v>36</v>
      </c>
      <c r="B25" s="27" t="s">
        <v>48</v>
      </c>
      <c r="C25" s="46">
        <v>1600000</v>
      </c>
      <c r="D25" s="46">
        <v>1600000</v>
      </c>
      <c r="E25" s="46">
        <v>1069762</v>
      </c>
      <c r="F25" s="47">
        <f t="shared" si="0"/>
        <v>0.66860125000000004</v>
      </c>
    </row>
    <row r="26" spans="1:6" ht="31.5" x14ac:dyDescent="0.2">
      <c r="A26" s="26" t="s">
        <v>38</v>
      </c>
      <c r="B26" s="27" t="s">
        <v>50</v>
      </c>
      <c r="C26" s="46">
        <v>1500000</v>
      </c>
      <c r="D26" s="46">
        <v>1500000</v>
      </c>
      <c r="E26" s="46">
        <v>1281040</v>
      </c>
      <c r="F26" s="47">
        <f t="shared" si="0"/>
        <v>0.85402666666666671</v>
      </c>
    </row>
    <row r="27" spans="1:6" s="24" customFormat="1" ht="31.5" x14ac:dyDescent="0.2">
      <c r="A27" s="28" t="s">
        <v>201</v>
      </c>
      <c r="B27" s="29" t="s">
        <v>554</v>
      </c>
      <c r="C27" s="30">
        <v>3100000</v>
      </c>
      <c r="D27" s="30">
        <v>3100000</v>
      </c>
      <c r="E27" s="30">
        <v>2350802</v>
      </c>
      <c r="F27" s="31">
        <f t="shared" si="0"/>
        <v>0.75832322580645162</v>
      </c>
    </row>
    <row r="28" spans="1:6" ht="15.75" x14ac:dyDescent="0.2">
      <c r="A28" s="26" t="s">
        <v>40</v>
      </c>
      <c r="B28" s="27" t="s">
        <v>53</v>
      </c>
      <c r="C28" s="46">
        <v>13000000</v>
      </c>
      <c r="D28" s="46">
        <v>13000000</v>
      </c>
      <c r="E28" s="46">
        <v>8799694</v>
      </c>
      <c r="F28" s="47">
        <f t="shared" si="0"/>
        <v>0.6768995384615385</v>
      </c>
    </row>
    <row r="29" spans="1:6" ht="15.75" x14ac:dyDescent="0.2">
      <c r="A29" s="26" t="s">
        <v>42</v>
      </c>
      <c r="B29" s="27" t="s">
        <v>55</v>
      </c>
      <c r="C29" s="46">
        <v>1200000</v>
      </c>
      <c r="D29" s="46">
        <v>1200000</v>
      </c>
      <c r="E29" s="46">
        <v>928508</v>
      </c>
      <c r="F29" s="47">
        <f t="shared" si="0"/>
        <v>0.77375666666666665</v>
      </c>
    </row>
    <row r="30" spans="1:6" ht="15.75" x14ac:dyDescent="0.2">
      <c r="A30" s="26" t="s">
        <v>44</v>
      </c>
      <c r="B30" s="27" t="s">
        <v>555</v>
      </c>
      <c r="C30" s="46">
        <v>2500000</v>
      </c>
      <c r="D30" s="46">
        <v>2900000</v>
      </c>
      <c r="E30" s="46">
        <v>2694538</v>
      </c>
      <c r="F30" s="47">
        <f t="shared" si="0"/>
        <v>0.9291510344827586</v>
      </c>
    </row>
    <row r="31" spans="1:6" ht="31.5" x14ac:dyDescent="0.2">
      <c r="A31" s="26" t="s">
        <v>543</v>
      </c>
      <c r="B31" s="27" t="s">
        <v>58</v>
      </c>
      <c r="C31" s="46">
        <v>5000000</v>
      </c>
      <c r="D31" s="46">
        <v>5000000</v>
      </c>
      <c r="E31" s="46">
        <v>4356659</v>
      </c>
      <c r="F31" s="47">
        <f t="shared" si="0"/>
        <v>0.87133179999999999</v>
      </c>
    </row>
    <row r="32" spans="1:6" ht="31.5" x14ac:dyDescent="0.2">
      <c r="A32" s="26" t="s">
        <v>46</v>
      </c>
      <c r="B32" s="27" t="s">
        <v>60</v>
      </c>
      <c r="C32" s="46">
        <v>10000000</v>
      </c>
      <c r="D32" s="46">
        <v>14060700</v>
      </c>
      <c r="E32" s="46">
        <v>11739800</v>
      </c>
      <c r="F32" s="47">
        <f t="shared" si="0"/>
        <v>0.83493709417027606</v>
      </c>
    </row>
    <row r="33" spans="1:6" ht="15.75" x14ac:dyDescent="0.2">
      <c r="A33" s="26" t="s">
        <v>47</v>
      </c>
      <c r="B33" s="27" t="s">
        <v>556</v>
      </c>
      <c r="C33" s="46">
        <v>32500000</v>
      </c>
      <c r="D33" s="46">
        <v>35788846</v>
      </c>
      <c r="E33" s="46">
        <v>34326195</v>
      </c>
      <c r="F33" s="47">
        <f t="shared" si="0"/>
        <v>0.95913109352561965</v>
      </c>
    </row>
    <row r="34" spans="1:6" ht="15.75" x14ac:dyDescent="0.2">
      <c r="A34" s="26" t="s">
        <v>49</v>
      </c>
      <c r="B34" s="27" t="s">
        <v>63</v>
      </c>
      <c r="C34" s="46">
        <v>0</v>
      </c>
      <c r="D34" s="46">
        <v>0</v>
      </c>
      <c r="E34" s="46">
        <v>1792222</v>
      </c>
      <c r="F34" s="47"/>
    </row>
    <row r="35" spans="1:6" s="24" customFormat="1" ht="31.5" x14ac:dyDescent="0.2">
      <c r="A35" s="28" t="s">
        <v>51</v>
      </c>
      <c r="B35" s="29" t="s">
        <v>557</v>
      </c>
      <c r="C35" s="30">
        <v>64200000</v>
      </c>
      <c r="D35" s="30">
        <v>71949546</v>
      </c>
      <c r="E35" s="30">
        <v>62845394</v>
      </c>
      <c r="F35" s="31">
        <f t="shared" si="0"/>
        <v>0.87346477488544538</v>
      </c>
    </row>
    <row r="36" spans="1:6" ht="15.75" x14ac:dyDescent="0.2">
      <c r="A36" s="26" t="s">
        <v>52</v>
      </c>
      <c r="B36" s="27" t="s">
        <v>66</v>
      </c>
      <c r="C36" s="46">
        <v>300000</v>
      </c>
      <c r="D36" s="46">
        <v>300000</v>
      </c>
      <c r="E36" s="46">
        <v>173983</v>
      </c>
      <c r="F36" s="47">
        <f t="shared" si="0"/>
        <v>0.57994333333333337</v>
      </c>
    </row>
    <row r="37" spans="1:6" ht="31.5" x14ac:dyDescent="0.2">
      <c r="A37" s="26" t="s">
        <v>54</v>
      </c>
      <c r="B37" s="27" t="s">
        <v>68</v>
      </c>
      <c r="C37" s="46">
        <v>1000000</v>
      </c>
      <c r="D37" s="46">
        <v>1000000</v>
      </c>
      <c r="E37" s="46">
        <v>385283</v>
      </c>
      <c r="F37" s="47">
        <f t="shared" si="0"/>
        <v>0.38528299999999999</v>
      </c>
    </row>
    <row r="38" spans="1:6" s="24" customFormat="1" ht="39" customHeight="1" x14ac:dyDescent="0.2">
      <c r="A38" s="28" t="s">
        <v>56</v>
      </c>
      <c r="B38" s="29" t="s">
        <v>558</v>
      </c>
      <c r="C38" s="30">
        <v>1300000</v>
      </c>
      <c r="D38" s="30">
        <v>1300000</v>
      </c>
      <c r="E38" s="30">
        <v>559266</v>
      </c>
      <c r="F38" s="31">
        <f t="shared" si="0"/>
        <v>0.43020461538461541</v>
      </c>
    </row>
    <row r="39" spans="1:6" ht="31.5" x14ac:dyDescent="0.2">
      <c r="A39" s="26" t="s">
        <v>120</v>
      </c>
      <c r="B39" s="27" t="s">
        <v>71</v>
      </c>
      <c r="C39" s="46">
        <v>18500000</v>
      </c>
      <c r="D39" s="46">
        <v>19300000</v>
      </c>
      <c r="E39" s="46">
        <v>15494024</v>
      </c>
      <c r="F39" s="47">
        <f t="shared" si="0"/>
        <v>0.80279917098445597</v>
      </c>
    </row>
    <row r="40" spans="1:6" ht="31.5" x14ac:dyDescent="0.2">
      <c r="A40" s="26" t="s">
        <v>57</v>
      </c>
      <c r="B40" s="27" t="s">
        <v>73</v>
      </c>
      <c r="C40" s="46">
        <v>3000000</v>
      </c>
      <c r="D40" s="46">
        <v>3000000</v>
      </c>
      <c r="E40" s="46">
        <v>2506000</v>
      </c>
      <c r="F40" s="47">
        <f t="shared" si="0"/>
        <v>0.83533333333333337</v>
      </c>
    </row>
    <row r="41" spans="1:6" ht="15.75" x14ac:dyDescent="0.2">
      <c r="A41" s="26" t="s">
        <v>153</v>
      </c>
      <c r="B41" s="27" t="s">
        <v>559</v>
      </c>
      <c r="C41" s="46">
        <v>50000</v>
      </c>
      <c r="D41" s="46">
        <v>50000</v>
      </c>
      <c r="E41" s="46">
        <v>0</v>
      </c>
      <c r="F41" s="47">
        <f t="shared" si="0"/>
        <v>0</v>
      </c>
    </row>
    <row r="42" spans="1:6" ht="31.5" x14ac:dyDescent="0.2">
      <c r="A42" s="26" t="s">
        <v>544</v>
      </c>
      <c r="B42" s="27" t="s">
        <v>560</v>
      </c>
      <c r="C42" s="46">
        <v>50000</v>
      </c>
      <c r="D42" s="46">
        <v>50000</v>
      </c>
      <c r="E42" s="46">
        <v>0</v>
      </c>
      <c r="F42" s="47">
        <f t="shared" si="0"/>
        <v>0</v>
      </c>
    </row>
    <row r="43" spans="1:6" ht="15.75" x14ac:dyDescent="0.2">
      <c r="A43" s="26" t="s">
        <v>59</v>
      </c>
      <c r="B43" s="27" t="s">
        <v>77</v>
      </c>
      <c r="C43" s="46">
        <v>1000000</v>
      </c>
      <c r="D43" s="46">
        <v>1000000</v>
      </c>
      <c r="E43" s="46">
        <v>828482</v>
      </c>
      <c r="F43" s="47">
        <f t="shared" si="0"/>
        <v>0.82848200000000005</v>
      </c>
    </row>
    <row r="44" spans="1:6" s="24" customFormat="1" ht="47.25" x14ac:dyDescent="0.2">
      <c r="A44" s="28" t="s">
        <v>61</v>
      </c>
      <c r="B44" s="29" t="s">
        <v>561</v>
      </c>
      <c r="C44" s="30">
        <v>22600000</v>
      </c>
      <c r="D44" s="30">
        <v>23400000</v>
      </c>
      <c r="E44" s="30">
        <v>18828506</v>
      </c>
      <c r="F44" s="31">
        <f t="shared" si="0"/>
        <v>0.80463700854700859</v>
      </c>
    </row>
    <row r="45" spans="1:6" s="24" customFormat="1" ht="31.5" x14ac:dyDescent="0.2">
      <c r="A45" s="28" t="s">
        <v>62</v>
      </c>
      <c r="B45" s="29" t="s">
        <v>562</v>
      </c>
      <c r="C45" s="30">
        <v>113700000</v>
      </c>
      <c r="D45" s="30">
        <v>124353516</v>
      </c>
      <c r="E45" s="30">
        <v>104437778</v>
      </c>
      <c r="F45" s="31">
        <f t="shared" si="0"/>
        <v>0.83984579897202105</v>
      </c>
    </row>
    <row r="46" spans="1:6" ht="15.75" x14ac:dyDescent="0.2">
      <c r="A46" s="26" t="s">
        <v>64</v>
      </c>
      <c r="B46" s="27" t="s">
        <v>563</v>
      </c>
      <c r="C46" s="46">
        <v>700000</v>
      </c>
      <c r="D46" s="46">
        <v>730000</v>
      </c>
      <c r="E46" s="46">
        <v>427000</v>
      </c>
      <c r="F46" s="47">
        <f t="shared" si="0"/>
        <v>0.58493150684931505</v>
      </c>
    </row>
    <row r="47" spans="1:6" ht="33" customHeight="1" x14ac:dyDescent="0.2">
      <c r="A47" s="26" t="s">
        <v>65</v>
      </c>
      <c r="B47" s="27" t="s">
        <v>82</v>
      </c>
      <c r="C47" s="46"/>
      <c r="D47" s="46"/>
      <c r="E47" s="46">
        <v>427000</v>
      </c>
      <c r="F47" s="47"/>
    </row>
    <row r="48" spans="1:6" ht="15.75" x14ac:dyDescent="0.2">
      <c r="A48" s="26" t="s">
        <v>67</v>
      </c>
      <c r="B48" s="27" t="s">
        <v>564</v>
      </c>
      <c r="C48" s="46">
        <v>1100000</v>
      </c>
      <c r="D48" s="46">
        <v>1100000</v>
      </c>
      <c r="E48" s="46">
        <v>840880</v>
      </c>
      <c r="F48" s="47">
        <f t="shared" si="0"/>
        <v>0.76443636363636369</v>
      </c>
    </row>
    <row r="49" spans="1:6" ht="31.5" x14ac:dyDescent="0.2">
      <c r="A49" s="26" t="s">
        <v>69</v>
      </c>
      <c r="B49" s="27" t="s">
        <v>84</v>
      </c>
      <c r="C49" s="46">
        <v>0</v>
      </c>
      <c r="D49" s="46">
        <v>0</v>
      </c>
      <c r="E49" s="46">
        <v>365880</v>
      </c>
      <c r="F49" s="47"/>
    </row>
    <row r="50" spans="1:6" ht="63" x14ac:dyDescent="0.2">
      <c r="A50" s="26" t="s">
        <v>70</v>
      </c>
      <c r="B50" s="27" t="s">
        <v>85</v>
      </c>
      <c r="C50" s="46">
        <v>0</v>
      </c>
      <c r="D50" s="46">
        <v>0</v>
      </c>
      <c r="E50" s="46">
        <v>450000</v>
      </c>
      <c r="F50" s="47"/>
    </row>
    <row r="51" spans="1:6" s="24" customFormat="1" ht="31.5" x14ac:dyDescent="0.2">
      <c r="A51" s="28" t="s">
        <v>72</v>
      </c>
      <c r="B51" s="29" t="s">
        <v>565</v>
      </c>
      <c r="C51" s="30">
        <v>1800000</v>
      </c>
      <c r="D51" s="30">
        <v>1830000</v>
      </c>
      <c r="E51" s="30">
        <v>1267880</v>
      </c>
      <c r="F51" s="31">
        <f t="shared" si="0"/>
        <v>0.69283060109289618</v>
      </c>
    </row>
    <row r="52" spans="1:6" ht="15.75" x14ac:dyDescent="0.2">
      <c r="A52" s="26" t="s">
        <v>74</v>
      </c>
      <c r="B52" s="27" t="s">
        <v>87</v>
      </c>
      <c r="C52" s="46">
        <v>751000</v>
      </c>
      <c r="D52" s="46">
        <v>773010</v>
      </c>
      <c r="E52" s="46">
        <v>773010</v>
      </c>
      <c r="F52" s="47">
        <f t="shared" si="0"/>
        <v>1</v>
      </c>
    </row>
    <row r="53" spans="1:6" ht="15.75" x14ac:dyDescent="0.2">
      <c r="A53" s="26" t="s">
        <v>231</v>
      </c>
      <c r="B53" s="27" t="s">
        <v>566</v>
      </c>
      <c r="C53" s="46">
        <v>751000</v>
      </c>
      <c r="D53" s="46">
        <v>773010</v>
      </c>
      <c r="E53" s="46">
        <v>773010</v>
      </c>
      <c r="F53" s="47">
        <f t="shared" si="0"/>
        <v>1</v>
      </c>
    </row>
    <row r="54" spans="1:6" ht="47.25" x14ac:dyDescent="0.2">
      <c r="A54" s="26" t="s">
        <v>371</v>
      </c>
      <c r="B54" s="27" t="s">
        <v>568</v>
      </c>
      <c r="C54" s="46">
        <v>39389736</v>
      </c>
      <c r="D54" s="46">
        <v>46095192</v>
      </c>
      <c r="E54" s="46">
        <v>43232861</v>
      </c>
      <c r="F54" s="47">
        <f t="shared" si="0"/>
        <v>0.93790391414358354</v>
      </c>
    </row>
    <row r="55" spans="1:6" ht="31.5" x14ac:dyDescent="0.2">
      <c r="A55" s="26" t="s">
        <v>75</v>
      </c>
      <c r="B55" s="27" t="s">
        <v>90</v>
      </c>
      <c r="C55" s="46"/>
      <c r="D55" s="46"/>
      <c r="E55" s="46">
        <v>24933919</v>
      </c>
      <c r="F55" s="47"/>
    </row>
    <row r="56" spans="1:6" ht="31.5" x14ac:dyDescent="0.2">
      <c r="A56" s="26" t="s">
        <v>233</v>
      </c>
      <c r="B56" s="27" t="s">
        <v>91</v>
      </c>
      <c r="C56" s="46"/>
      <c r="D56" s="46"/>
      <c r="E56" s="46">
        <v>338335</v>
      </c>
      <c r="F56" s="47"/>
    </row>
    <row r="57" spans="1:6" ht="31.5" x14ac:dyDescent="0.2">
      <c r="A57" s="26" t="s">
        <v>235</v>
      </c>
      <c r="B57" s="27" t="s">
        <v>92</v>
      </c>
      <c r="C57" s="46"/>
      <c r="D57" s="46"/>
      <c r="E57" s="46">
        <v>17960607</v>
      </c>
      <c r="F57" s="47"/>
    </row>
    <row r="58" spans="1:6" ht="47.25" x14ac:dyDescent="0.2">
      <c r="A58" s="26" t="s">
        <v>237</v>
      </c>
      <c r="B58" s="27" t="s">
        <v>569</v>
      </c>
      <c r="C58" s="46">
        <v>0</v>
      </c>
      <c r="D58" s="46">
        <v>100000</v>
      </c>
      <c r="E58" s="46">
        <v>100000</v>
      </c>
      <c r="F58" s="47">
        <f t="shared" si="0"/>
        <v>1</v>
      </c>
    </row>
    <row r="59" spans="1:6" ht="15.75" x14ac:dyDescent="0.2">
      <c r="A59" s="26" t="s">
        <v>76</v>
      </c>
      <c r="B59" s="27" t="s">
        <v>94</v>
      </c>
      <c r="C59" s="46">
        <v>0</v>
      </c>
      <c r="D59" s="46">
        <v>0</v>
      </c>
      <c r="E59" s="46">
        <v>100000</v>
      </c>
      <c r="F59" s="47"/>
    </row>
    <row r="60" spans="1:6" ht="47.25" x14ac:dyDescent="0.2">
      <c r="A60" s="26" t="s">
        <v>78</v>
      </c>
      <c r="B60" s="27" t="s">
        <v>570</v>
      </c>
      <c r="C60" s="46">
        <v>3000000</v>
      </c>
      <c r="D60" s="46">
        <v>2751500</v>
      </c>
      <c r="E60" s="46">
        <v>1851500</v>
      </c>
      <c r="F60" s="47">
        <f t="shared" si="0"/>
        <v>0.67290568780665094</v>
      </c>
    </row>
    <row r="61" spans="1:6" ht="15.75" x14ac:dyDescent="0.2">
      <c r="A61" s="26" t="s">
        <v>79</v>
      </c>
      <c r="B61" s="27" t="s">
        <v>97</v>
      </c>
      <c r="C61" s="46">
        <v>0</v>
      </c>
      <c r="D61" s="46">
        <v>0</v>
      </c>
      <c r="E61" s="46">
        <v>1000000</v>
      </c>
      <c r="F61" s="47"/>
    </row>
    <row r="62" spans="1:6" ht="31.5" x14ac:dyDescent="0.2">
      <c r="A62" s="26" t="s">
        <v>239</v>
      </c>
      <c r="B62" s="27" t="s">
        <v>99</v>
      </c>
      <c r="C62" s="46">
        <v>0</v>
      </c>
      <c r="D62" s="46">
        <v>0</v>
      </c>
      <c r="E62" s="46">
        <v>851500</v>
      </c>
      <c r="F62" s="47"/>
    </row>
    <row r="63" spans="1:6" ht="15.75" x14ac:dyDescent="0.2">
      <c r="A63" s="26" t="s">
        <v>80</v>
      </c>
      <c r="B63" s="27" t="s">
        <v>101</v>
      </c>
      <c r="C63" s="46">
        <v>19287706</v>
      </c>
      <c r="D63" s="46">
        <v>11618203</v>
      </c>
      <c r="E63" s="46">
        <v>0</v>
      </c>
      <c r="F63" s="47">
        <f t="shared" si="0"/>
        <v>0</v>
      </c>
    </row>
    <row r="64" spans="1:6" s="24" customFormat="1" ht="31.5" x14ac:dyDescent="0.2">
      <c r="A64" s="28" t="s">
        <v>545</v>
      </c>
      <c r="B64" s="29" t="s">
        <v>571</v>
      </c>
      <c r="C64" s="30">
        <v>62428442</v>
      </c>
      <c r="D64" s="30">
        <v>61337905</v>
      </c>
      <c r="E64" s="30">
        <v>45957371</v>
      </c>
      <c r="F64" s="31">
        <f t="shared" si="0"/>
        <v>0.74924911439345698</v>
      </c>
    </row>
    <row r="65" spans="1:6" ht="15.75" x14ac:dyDescent="0.2">
      <c r="A65" s="26" t="s">
        <v>205</v>
      </c>
      <c r="B65" s="27" t="s">
        <v>572</v>
      </c>
      <c r="C65" s="46">
        <v>13600000</v>
      </c>
      <c r="D65" s="46">
        <v>13600000</v>
      </c>
      <c r="E65" s="46">
        <v>10702204</v>
      </c>
      <c r="F65" s="47">
        <f t="shared" si="0"/>
        <v>0.7869267647058823</v>
      </c>
    </row>
    <row r="66" spans="1:6" ht="31.5" x14ac:dyDescent="0.2">
      <c r="A66" s="26" t="s">
        <v>546</v>
      </c>
      <c r="B66" s="27" t="s">
        <v>103</v>
      </c>
      <c r="C66" s="46">
        <v>400000</v>
      </c>
      <c r="D66" s="46">
        <v>400000</v>
      </c>
      <c r="E66" s="46">
        <v>0</v>
      </c>
      <c r="F66" s="47">
        <f t="shared" si="0"/>
        <v>0</v>
      </c>
    </row>
    <row r="67" spans="1:6" ht="31.5" x14ac:dyDescent="0.2">
      <c r="A67" s="26" t="s">
        <v>207</v>
      </c>
      <c r="B67" s="27" t="s">
        <v>104</v>
      </c>
      <c r="C67" s="46">
        <v>8000000</v>
      </c>
      <c r="D67" s="46">
        <v>18812290</v>
      </c>
      <c r="E67" s="46">
        <v>15660476</v>
      </c>
      <c r="F67" s="47">
        <f t="shared" ref="F67:F82" si="1">E67/D67</f>
        <v>0.83245984407002016</v>
      </c>
    </row>
    <row r="68" spans="1:6" ht="15.75" x14ac:dyDescent="0.2">
      <c r="A68" s="26" t="s">
        <v>376</v>
      </c>
      <c r="B68" s="27" t="s">
        <v>105</v>
      </c>
      <c r="C68" s="46">
        <v>0</v>
      </c>
      <c r="D68" s="46">
        <v>120000</v>
      </c>
      <c r="E68" s="46">
        <v>120000</v>
      </c>
      <c r="F68" s="47">
        <f t="shared" si="1"/>
        <v>1</v>
      </c>
    </row>
    <row r="69" spans="1:6" ht="31.5" x14ac:dyDescent="0.2">
      <c r="A69" s="26" t="s">
        <v>123</v>
      </c>
      <c r="B69" s="27" t="s">
        <v>106</v>
      </c>
      <c r="C69" s="46">
        <v>2800000</v>
      </c>
      <c r="D69" s="46">
        <v>4800000</v>
      </c>
      <c r="E69" s="46">
        <v>4062093</v>
      </c>
      <c r="F69" s="47">
        <f t="shared" si="1"/>
        <v>0.84626937499999999</v>
      </c>
    </row>
    <row r="70" spans="1:6" s="24" customFormat="1" ht="31.5" x14ac:dyDescent="0.2">
      <c r="A70" s="28" t="s">
        <v>379</v>
      </c>
      <c r="B70" s="29" t="s">
        <v>573</v>
      </c>
      <c r="C70" s="30">
        <v>24800000</v>
      </c>
      <c r="D70" s="30">
        <v>37732290</v>
      </c>
      <c r="E70" s="30">
        <v>30544773</v>
      </c>
      <c r="F70" s="31">
        <f t="shared" si="1"/>
        <v>0.80951283370291072</v>
      </c>
    </row>
    <row r="71" spans="1:6" ht="15.75" x14ac:dyDescent="0.2">
      <c r="A71" s="26" t="s">
        <v>381</v>
      </c>
      <c r="B71" s="27" t="s">
        <v>107</v>
      </c>
      <c r="C71" s="46">
        <v>19800000</v>
      </c>
      <c r="D71" s="46">
        <v>19800000</v>
      </c>
      <c r="E71" s="46">
        <v>18944646</v>
      </c>
      <c r="F71" s="47">
        <f t="shared" si="1"/>
        <v>0.95680030303030306</v>
      </c>
    </row>
    <row r="72" spans="1:6" ht="15.75" x14ac:dyDescent="0.2">
      <c r="A72" s="26" t="s">
        <v>124</v>
      </c>
      <c r="B72" s="27" t="s">
        <v>108</v>
      </c>
      <c r="C72" s="46">
        <v>3000000</v>
      </c>
      <c r="D72" s="46">
        <v>3000000</v>
      </c>
      <c r="E72" s="46">
        <v>0</v>
      </c>
      <c r="F72" s="47">
        <f t="shared" si="1"/>
        <v>0</v>
      </c>
    </row>
    <row r="73" spans="1:6" ht="31.5" x14ac:dyDescent="0.2">
      <c r="A73" s="26" t="s">
        <v>81</v>
      </c>
      <c r="B73" s="27" t="s">
        <v>109</v>
      </c>
      <c r="C73" s="46">
        <v>2575211</v>
      </c>
      <c r="D73" s="46">
        <v>5075211</v>
      </c>
      <c r="E73" s="46">
        <v>4689129</v>
      </c>
      <c r="F73" s="47">
        <f t="shared" si="1"/>
        <v>0.92392789186498847</v>
      </c>
    </row>
    <row r="74" spans="1:6" s="24" customFormat="1" ht="15.75" x14ac:dyDescent="0.2">
      <c r="A74" s="28" t="s">
        <v>385</v>
      </c>
      <c r="B74" s="29" t="s">
        <v>574</v>
      </c>
      <c r="C74" s="30">
        <v>25375211</v>
      </c>
      <c r="D74" s="30">
        <v>27875211</v>
      </c>
      <c r="E74" s="30">
        <v>23633775</v>
      </c>
      <c r="F74" s="31">
        <f t="shared" si="1"/>
        <v>0.84784201274745508</v>
      </c>
    </row>
    <row r="75" spans="1:6" ht="31.5" x14ac:dyDescent="0.2">
      <c r="A75" s="26" t="s">
        <v>547</v>
      </c>
      <c r="B75" s="27" t="s">
        <v>575</v>
      </c>
      <c r="C75" s="46">
        <v>0</v>
      </c>
      <c r="D75" s="46">
        <v>1000000</v>
      </c>
      <c r="E75" s="46">
        <v>1000000</v>
      </c>
      <c r="F75" s="47">
        <f t="shared" si="1"/>
        <v>1</v>
      </c>
    </row>
    <row r="76" spans="1:6" ht="15.75" x14ac:dyDescent="0.2">
      <c r="A76" s="26" t="s">
        <v>208</v>
      </c>
      <c r="B76" s="27" t="s">
        <v>110</v>
      </c>
      <c r="C76" s="46">
        <v>0</v>
      </c>
      <c r="D76" s="46">
        <v>0</v>
      </c>
      <c r="E76" s="46">
        <v>1000000</v>
      </c>
      <c r="F76" s="47"/>
    </row>
    <row r="77" spans="1:6" s="24" customFormat="1" ht="31.5" x14ac:dyDescent="0.2">
      <c r="A77" s="28" t="s">
        <v>210</v>
      </c>
      <c r="B77" s="29" t="s">
        <v>576</v>
      </c>
      <c r="C77" s="30">
        <v>0</v>
      </c>
      <c r="D77" s="30">
        <v>1000000</v>
      </c>
      <c r="E77" s="30">
        <v>1000000</v>
      </c>
      <c r="F77" s="31">
        <f t="shared" si="1"/>
        <v>1</v>
      </c>
    </row>
    <row r="78" spans="1:6" s="24" customFormat="1" ht="47.25" x14ac:dyDescent="0.2">
      <c r="A78" s="28" t="s">
        <v>548</v>
      </c>
      <c r="B78" s="29" t="s">
        <v>577</v>
      </c>
      <c r="C78" s="30">
        <v>306792935</v>
      </c>
      <c r="D78" s="30">
        <v>334919645</v>
      </c>
      <c r="E78" s="30">
        <v>282161463</v>
      </c>
      <c r="F78" s="31">
        <f t="shared" si="1"/>
        <v>0.84247510473743636</v>
      </c>
    </row>
    <row r="79" spans="1:6" ht="31.5" x14ac:dyDescent="0.2">
      <c r="A79" s="26" t="s">
        <v>211</v>
      </c>
      <c r="B79" s="27" t="s">
        <v>151</v>
      </c>
      <c r="C79" s="46">
        <v>2577159</v>
      </c>
      <c r="D79" s="46">
        <v>2577159</v>
      </c>
      <c r="E79" s="46">
        <v>2577159</v>
      </c>
      <c r="F79" s="47">
        <f t="shared" si="1"/>
        <v>1</v>
      </c>
    </row>
    <row r="80" spans="1:6" ht="31.5" x14ac:dyDescent="0.2">
      <c r="A80" s="26" t="s">
        <v>126</v>
      </c>
      <c r="B80" s="27" t="s">
        <v>152</v>
      </c>
      <c r="C80" s="46">
        <v>2577159</v>
      </c>
      <c r="D80" s="46">
        <v>2577159</v>
      </c>
      <c r="E80" s="46">
        <v>2577159</v>
      </c>
      <c r="F80" s="47">
        <f t="shared" si="1"/>
        <v>1</v>
      </c>
    </row>
    <row r="81" spans="1:6" s="24" customFormat="1" ht="31.5" x14ac:dyDescent="0.2">
      <c r="A81" s="28" t="s">
        <v>212</v>
      </c>
      <c r="B81" s="29" t="s">
        <v>154</v>
      </c>
      <c r="C81" s="30">
        <v>2577159</v>
      </c>
      <c r="D81" s="30">
        <v>2577159</v>
      </c>
      <c r="E81" s="30">
        <v>2577159</v>
      </c>
      <c r="F81" s="31">
        <f t="shared" si="1"/>
        <v>1</v>
      </c>
    </row>
    <row r="82" spans="1:6" ht="15.75" x14ac:dyDescent="0.2">
      <c r="A82" s="28" t="s">
        <v>578</v>
      </c>
      <c r="B82" s="29" t="s">
        <v>580</v>
      </c>
      <c r="C82" s="48">
        <f>C78+C81</f>
        <v>309370094</v>
      </c>
      <c r="D82" s="48">
        <f>D78+D81</f>
        <v>337496804</v>
      </c>
      <c r="E82" s="48">
        <f>E78+E81</f>
        <v>284738622</v>
      </c>
      <c r="F82" s="31">
        <f t="shared" si="1"/>
        <v>0.84367798042911246</v>
      </c>
    </row>
    <row r="83" spans="1:6" ht="15.75" x14ac:dyDescent="0.25">
      <c r="A83" s="50"/>
      <c r="B83" s="50"/>
      <c r="C83" s="50"/>
      <c r="D83" s="50"/>
      <c r="E83" s="50"/>
      <c r="F83" s="50"/>
    </row>
    <row r="84" spans="1:6" x14ac:dyDescent="0.2">
      <c r="A84" s="51"/>
      <c r="B84" s="51"/>
      <c r="C84" s="51"/>
      <c r="D84" s="51"/>
      <c r="E84" s="51"/>
      <c r="F84" s="51"/>
    </row>
  </sheetData>
  <pageMargins left="0.74803149606299213" right="0.74803149606299213" top="1.1811023622047245" bottom="0.98425196850393704" header="0.51181102362204722" footer="0.51181102362204722"/>
  <pageSetup orientation="portrait" horizontalDpi="300" verticalDpi="300" r:id="rId1"/>
  <headerFooter alignWithMargins="0">
    <oddHeader xml:space="preserve">&amp;C
&amp;"Times New Roman,Félkövér"&amp;12Kimutatás Mátraszentimre Községi Önkormányzat 2018. évi kiadásairól &amp;R&amp;"Times New Roman,Félkövér"2. sz. melléklet az  4/2019. (VI.29.)  Önkormányzati rendelethez&amp;"Arial CE,Normál"     
</oddHeader>
    <oddFooter>&amp;C&amp;P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H9"/>
  <sheetViews>
    <sheetView view="pageLayout" zoomScaleNormal="100" workbookViewId="0">
      <selection activeCell="G13" sqref="G13"/>
    </sheetView>
  </sheetViews>
  <sheetFormatPr defaultRowHeight="12.75" x14ac:dyDescent="0.2"/>
  <cols>
    <col min="1" max="1" width="3" bestFit="1" customWidth="1"/>
    <col min="2" max="2" width="28.42578125" bestFit="1" customWidth="1"/>
    <col min="3" max="3" width="16.28515625" customWidth="1"/>
    <col min="4" max="4" width="14.42578125" bestFit="1" customWidth="1"/>
    <col min="5" max="5" width="18.5703125" bestFit="1" customWidth="1"/>
    <col min="6" max="6" width="11.7109375" bestFit="1" customWidth="1"/>
    <col min="7" max="8" width="14" bestFit="1" customWidth="1"/>
  </cols>
  <sheetData>
    <row r="1" spans="1:8" ht="24" customHeight="1" x14ac:dyDescent="0.2">
      <c r="A1" s="216" t="s">
        <v>739</v>
      </c>
      <c r="B1" s="217"/>
      <c r="C1" s="217"/>
      <c r="D1" s="217"/>
      <c r="E1" s="217"/>
      <c r="F1" s="217"/>
      <c r="G1" s="217"/>
      <c r="H1" s="217"/>
    </row>
    <row r="2" spans="1:8" s="24" customFormat="1" ht="78.75" x14ac:dyDescent="0.2">
      <c r="A2" s="25"/>
      <c r="B2" s="25" t="s">
        <v>8</v>
      </c>
      <c r="C2" s="25" t="s">
        <v>506</v>
      </c>
      <c r="D2" s="25" t="s">
        <v>507</v>
      </c>
      <c r="E2" s="25" t="s">
        <v>735</v>
      </c>
      <c r="F2" s="25" t="s">
        <v>734</v>
      </c>
      <c r="G2" s="25" t="s">
        <v>508</v>
      </c>
      <c r="H2" s="25" t="s">
        <v>509</v>
      </c>
    </row>
    <row r="3" spans="1:8" s="24" customFormat="1" ht="15.75" x14ac:dyDescent="0.2">
      <c r="A3" s="25">
        <v>1</v>
      </c>
      <c r="B3" s="25">
        <v>2</v>
      </c>
      <c r="C3" s="25">
        <v>3</v>
      </c>
      <c r="D3" s="25">
        <v>4</v>
      </c>
      <c r="E3" s="25">
        <v>5</v>
      </c>
      <c r="F3" s="25">
        <v>6</v>
      </c>
      <c r="G3" s="25">
        <v>7</v>
      </c>
      <c r="H3" s="25">
        <v>8</v>
      </c>
    </row>
    <row r="4" spans="1:8" ht="21.75" customHeight="1" x14ac:dyDescent="0.2">
      <c r="A4" s="101" t="s">
        <v>1</v>
      </c>
      <c r="B4" s="102" t="s">
        <v>510</v>
      </c>
      <c r="C4" s="103">
        <v>4225000</v>
      </c>
      <c r="D4" s="103">
        <v>0</v>
      </c>
      <c r="E4" s="103">
        <v>0</v>
      </c>
      <c r="F4" s="103">
        <v>0</v>
      </c>
      <c r="G4" s="103">
        <v>4500000</v>
      </c>
      <c r="H4" s="103">
        <v>0</v>
      </c>
    </row>
    <row r="5" spans="1:8" ht="19.5" customHeight="1" x14ac:dyDescent="0.2">
      <c r="A5" s="94" t="s">
        <v>2</v>
      </c>
      <c r="B5" s="95" t="s">
        <v>511</v>
      </c>
      <c r="C5" s="96">
        <v>216500</v>
      </c>
      <c r="D5" s="96">
        <v>0</v>
      </c>
      <c r="E5" s="96">
        <v>0</v>
      </c>
      <c r="F5" s="96">
        <v>0</v>
      </c>
      <c r="G5" s="96">
        <v>336500</v>
      </c>
      <c r="H5" s="96">
        <v>0</v>
      </c>
    </row>
    <row r="6" spans="1:8" ht="21" customHeight="1" x14ac:dyDescent="0.2">
      <c r="A6" s="94" t="s">
        <v>5</v>
      </c>
      <c r="B6" s="95" t="s">
        <v>512</v>
      </c>
      <c r="C6" s="96">
        <v>869005</v>
      </c>
      <c r="D6" s="96">
        <v>0</v>
      </c>
      <c r="E6" s="96">
        <v>0</v>
      </c>
      <c r="F6" s="96">
        <v>0</v>
      </c>
      <c r="G6" s="96">
        <v>653225</v>
      </c>
      <c r="H6" s="96">
        <v>0</v>
      </c>
    </row>
    <row r="7" spans="1:8" ht="21.75" customHeight="1" x14ac:dyDescent="0.2">
      <c r="A7" s="94" t="s">
        <v>15</v>
      </c>
      <c r="B7" s="95" t="s">
        <v>513</v>
      </c>
      <c r="C7" s="96">
        <v>52056495</v>
      </c>
      <c r="D7" s="96">
        <v>0</v>
      </c>
      <c r="E7" s="96">
        <v>0</v>
      </c>
      <c r="F7" s="96">
        <v>0</v>
      </c>
      <c r="G7" s="96">
        <v>51725495</v>
      </c>
      <c r="H7" s="96">
        <v>0</v>
      </c>
    </row>
    <row r="8" spans="1:8" ht="28.5" customHeight="1" x14ac:dyDescent="0.2">
      <c r="A8" s="94" t="s">
        <v>7</v>
      </c>
      <c r="B8" s="95" t="s">
        <v>514</v>
      </c>
      <c r="C8" s="96">
        <v>18106153</v>
      </c>
      <c r="D8" s="96">
        <v>5766418</v>
      </c>
      <c r="E8" s="96">
        <v>3100000</v>
      </c>
      <c r="F8" s="96">
        <v>5766418</v>
      </c>
      <c r="G8" s="96">
        <v>13741115</v>
      </c>
      <c r="H8" s="96">
        <v>3100000</v>
      </c>
    </row>
    <row r="9" spans="1:8" ht="16.5" customHeight="1" x14ac:dyDescent="0.2">
      <c r="A9" s="97" t="s">
        <v>263</v>
      </c>
      <c r="B9" s="98" t="s">
        <v>515</v>
      </c>
      <c r="C9" s="99">
        <v>75473153</v>
      </c>
      <c r="D9" s="99">
        <v>5766418</v>
      </c>
      <c r="E9" s="99">
        <v>3100000</v>
      </c>
      <c r="F9" s="99">
        <v>5766418</v>
      </c>
      <c r="G9" s="99">
        <v>70956335</v>
      </c>
      <c r="H9" s="99">
        <v>3100000</v>
      </c>
    </row>
  </sheetData>
  <mergeCells count="1">
    <mergeCell ref="A1:H1"/>
  </mergeCells>
  <pageMargins left="0.75" right="0.75" top="1.3958333333333333" bottom="1" header="0.5" footer="0.5"/>
  <pageSetup orientation="landscape" horizontalDpi="300" verticalDpi="300" r:id="rId1"/>
  <headerFooter alignWithMargins="0">
    <oddHeader xml:space="preserve">&amp;C
&amp;"Times New Roman,Félkövér"&amp;12
Mátraszentimre Községi Önkormányat 2018. évi zárszámadása&amp;R&amp;"Times New Roman,Félkövér"15. sz. melléklet a 4/2019. (VI.29.)  Önkormányzati rendelethez    
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F42"/>
  <sheetViews>
    <sheetView view="pageLayout" zoomScaleNormal="100" zoomScaleSheetLayoutView="100" workbookViewId="0">
      <selection activeCell="B8" sqref="B8"/>
    </sheetView>
  </sheetViews>
  <sheetFormatPr defaultColWidth="11.5703125" defaultRowHeight="15" x14ac:dyDescent="0.25"/>
  <cols>
    <col min="1" max="1" width="63.5703125" style="1" customWidth="1"/>
    <col min="2" max="2" width="19" style="1" customWidth="1"/>
    <col min="3" max="3" width="16.5703125" style="1" customWidth="1"/>
    <col min="4" max="4" width="16.42578125" style="1" customWidth="1"/>
    <col min="5" max="5" width="15.85546875" style="1" customWidth="1"/>
    <col min="6" max="6" width="15.7109375" style="1" customWidth="1"/>
    <col min="7" max="16384" width="11.5703125" style="1"/>
  </cols>
  <sheetData>
    <row r="1" spans="1:6" ht="26.1" customHeight="1" x14ac:dyDescent="0.25">
      <c r="A1" s="220" t="s">
        <v>1149</v>
      </c>
      <c r="B1" s="220"/>
      <c r="C1" s="220"/>
      <c r="D1" s="220"/>
      <c r="E1" s="220"/>
      <c r="F1" s="220"/>
    </row>
    <row r="2" spans="1:6" ht="16.149999999999999" customHeight="1" x14ac:dyDescent="0.25">
      <c r="A2" s="221" t="s">
        <v>855</v>
      </c>
      <c r="B2" s="221"/>
      <c r="C2" s="221"/>
      <c r="D2" s="221"/>
      <c r="E2" s="221"/>
      <c r="F2" s="221"/>
    </row>
    <row r="3" spans="1:6" ht="16.149999999999999" customHeight="1" x14ac:dyDescent="0.3">
      <c r="A3" s="222" t="s">
        <v>740</v>
      </c>
      <c r="B3" s="222"/>
      <c r="C3" s="222"/>
      <c r="D3" s="222"/>
      <c r="E3" s="222"/>
      <c r="F3" s="222"/>
    </row>
    <row r="4" spans="1:6" ht="16.5" x14ac:dyDescent="0.25">
      <c r="A4" s="112"/>
      <c r="B4" s="112"/>
      <c r="C4" s="112"/>
      <c r="D4" s="112"/>
      <c r="E4" s="223" t="s">
        <v>517</v>
      </c>
      <c r="F4" s="223"/>
    </row>
    <row r="5" spans="1:6" ht="47.25" x14ac:dyDescent="0.25">
      <c r="A5" s="113" t="s">
        <v>8</v>
      </c>
      <c r="B5" s="114" t="s">
        <v>741</v>
      </c>
      <c r="C5" s="114" t="s">
        <v>539</v>
      </c>
      <c r="D5" s="115" t="s">
        <v>540</v>
      </c>
      <c r="E5" s="115" t="s">
        <v>541</v>
      </c>
      <c r="F5" s="115" t="s">
        <v>519</v>
      </c>
    </row>
    <row r="6" spans="1:6" ht="31.5" x14ac:dyDescent="0.25">
      <c r="A6" s="116" t="s">
        <v>742</v>
      </c>
      <c r="B6" s="117" t="s">
        <v>743</v>
      </c>
      <c r="C6" s="118">
        <v>700000</v>
      </c>
      <c r="D6" s="118">
        <v>730000</v>
      </c>
      <c r="E6" s="118">
        <v>427000</v>
      </c>
      <c r="F6" s="119">
        <f>E6/D6</f>
        <v>0.58493150684931505</v>
      </c>
    </row>
    <row r="7" spans="1:6" ht="15.75" x14ac:dyDescent="0.25">
      <c r="A7" s="120" t="s">
        <v>744</v>
      </c>
      <c r="B7" s="121" t="s">
        <v>743</v>
      </c>
      <c r="C7" s="122">
        <f>SUM(C6)</f>
        <v>700000</v>
      </c>
      <c r="D7" s="122">
        <f>SUM(D6)</f>
        <v>730000</v>
      </c>
      <c r="E7" s="123">
        <f>SUM(E6)</f>
        <v>427000</v>
      </c>
      <c r="F7" s="119">
        <f>E7/D7</f>
        <v>0.58493150684931505</v>
      </c>
    </row>
    <row r="8" spans="1:6" ht="15.75" x14ac:dyDescent="0.25">
      <c r="A8" s="116" t="s">
        <v>745</v>
      </c>
      <c r="B8" s="124" t="s">
        <v>746</v>
      </c>
      <c r="C8" s="125"/>
      <c r="D8" s="126"/>
      <c r="E8" s="127"/>
      <c r="F8" s="128"/>
    </row>
    <row r="9" spans="1:6" ht="15.75" x14ac:dyDescent="0.25">
      <c r="A9" s="116" t="s">
        <v>747</v>
      </c>
      <c r="B9" s="124" t="s">
        <v>746</v>
      </c>
      <c r="C9" s="125"/>
      <c r="D9" s="126"/>
      <c r="E9" s="127"/>
      <c r="F9" s="128"/>
    </row>
    <row r="10" spans="1:6" ht="31.5" x14ac:dyDescent="0.25">
      <c r="A10" s="116" t="s">
        <v>748</v>
      </c>
      <c r="B10" s="124" t="s">
        <v>746</v>
      </c>
      <c r="C10" s="125"/>
      <c r="D10" s="126"/>
      <c r="E10" s="127"/>
      <c r="F10" s="128"/>
    </row>
    <row r="11" spans="1:6" ht="15.75" x14ac:dyDescent="0.25">
      <c r="A11" s="116" t="s">
        <v>749</v>
      </c>
      <c r="B11" s="124" t="s">
        <v>746</v>
      </c>
      <c r="C11" s="125"/>
      <c r="D11" s="126"/>
      <c r="E11" s="127"/>
      <c r="F11" s="128"/>
    </row>
    <row r="12" spans="1:6" ht="15.75" x14ac:dyDescent="0.25">
      <c r="A12" s="129" t="s">
        <v>750</v>
      </c>
      <c r="B12" s="124" t="s">
        <v>746</v>
      </c>
      <c r="C12" s="125"/>
      <c r="D12" s="126"/>
      <c r="E12" s="127"/>
      <c r="F12" s="128"/>
    </row>
    <row r="13" spans="1:6" ht="15.75" x14ac:dyDescent="0.25">
      <c r="A13" s="129" t="s">
        <v>751</v>
      </c>
      <c r="B13" s="124" t="s">
        <v>746</v>
      </c>
      <c r="C13" s="125"/>
      <c r="D13" s="126"/>
      <c r="E13" s="123"/>
      <c r="F13" s="128"/>
    </row>
    <row r="14" spans="1:6" ht="15.75" x14ac:dyDescent="0.25">
      <c r="A14" s="120" t="s">
        <v>752</v>
      </c>
      <c r="B14" s="130" t="s">
        <v>746</v>
      </c>
      <c r="C14" s="131">
        <f>SUM(C8:C13)</f>
        <v>0</v>
      </c>
      <c r="D14" s="131">
        <f>SUM(D8:D13)</f>
        <v>0</v>
      </c>
      <c r="E14" s="131">
        <f>SUM(E8:E13)</f>
        <v>0</v>
      </c>
      <c r="F14" s="128"/>
    </row>
    <row r="15" spans="1:6" ht="15.75" x14ac:dyDescent="0.25">
      <c r="A15" s="116" t="s">
        <v>753</v>
      </c>
      <c r="B15" s="124" t="s">
        <v>754</v>
      </c>
      <c r="C15" s="125">
        <v>0</v>
      </c>
      <c r="D15" s="126"/>
      <c r="E15" s="132"/>
      <c r="F15" s="132"/>
    </row>
    <row r="16" spans="1:6" ht="15.75" x14ac:dyDescent="0.25">
      <c r="A16" s="133" t="s">
        <v>755</v>
      </c>
      <c r="B16" s="130" t="s">
        <v>754</v>
      </c>
      <c r="C16" s="131">
        <f>SUM(C15)</f>
        <v>0</v>
      </c>
      <c r="D16" s="131">
        <f>SUM(D15)</f>
        <v>0</v>
      </c>
      <c r="E16" s="131">
        <f>SUM(E15)</f>
        <v>0</v>
      </c>
      <c r="F16" s="128"/>
    </row>
    <row r="17" spans="1:6" ht="15.75" x14ac:dyDescent="0.25">
      <c r="A17" s="116" t="s">
        <v>756</v>
      </c>
      <c r="B17" s="124" t="s">
        <v>757</v>
      </c>
      <c r="C17" s="125"/>
      <c r="D17" s="126"/>
      <c r="E17" s="127"/>
      <c r="F17" s="128"/>
    </row>
    <row r="18" spans="1:6" ht="15.75" x14ac:dyDescent="0.25">
      <c r="A18" s="116" t="s">
        <v>758</v>
      </c>
      <c r="B18" s="124" t="s">
        <v>757</v>
      </c>
      <c r="C18" s="125"/>
      <c r="D18" s="126"/>
      <c r="E18" s="134"/>
      <c r="F18" s="128"/>
    </row>
    <row r="19" spans="1:6" ht="15.75" x14ac:dyDescent="0.25">
      <c r="A19" s="129" t="s">
        <v>759</v>
      </c>
      <c r="B19" s="124" t="s">
        <v>757</v>
      </c>
      <c r="C19" s="125">
        <v>0</v>
      </c>
      <c r="D19" s="126"/>
      <c r="E19" s="127"/>
      <c r="F19" s="128"/>
    </row>
    <row r="20" spans="1:6" ht="15.75" x14ac:dyDescent="0.25">
      <c r="A20" s="129" t="s">
        <v>760</v>
      </c>
      <c r="B20" s="124" t="s">
        <v>757</v>
      </c>
      <c r="C20" s="125"/>
      <c r="D20" s="126"/>
      <c r="E20" s="127"/>
      <c r="F20" s="128"/>
    </row>
    <row r="21" spans="1:6" ht="31.5" x14ac:dyDescent="0.25">
      <c r="A21" s="129" t="s">
        <v>761</v>
      </c>
      <c r="B21" s="124" t="s">
        <v>757</v>
      </c>
      <c r="C21" s="125"/>
      <c r="D21" s="126"/>
      <c r="E21" s="127"/>
      <c r="F21" s="128"/>
    </row>
    <row r="22" spans="1:6" ht="31.5" x14ac:dyDescent="0.25">
      <c r="A22" s="135" t="s">
        <v>762</v>
      </c>
      <c r="B22" s="124" t="s">
        <v>757</v>
      </c>
      <c r="C22" s="125"/>
      <c r="D22" s="126"/>
      <c r="E22" s="123">
        <f>SUM(E16:E21)</f>
        <v>0</v>
      </c>
      <c r="F22" s="128"/>
    </row>
    <row r="23" spans="1:6" ht="15.75" x14ac:dyDescent="0.25">
      <c r="A23" s="136" t="s">
        <v>763</v>
      </c>
      <c r="B23" s="130" t="s">
        <v>757</v>
      </c>
      <c r="C23" s="131">
        <f>SUM(C17:C22)</f>
        <v>0</v>
      </c>
      <c r="D23" s="131">
        <f>SUM(D17:D22)</f>
        <v>0</v>
      </c>
      <c r="E23" s="127"/>
      <c r="F23" s="128"/>
    </row>
    <row r="24" spans="1:6" ht="15.75" x14ac:dyDescent="0.25">
      <c r="A24" s="116" t="s">
        <v>764</v>
      </c>
      <c r="B24" s="124" t="s">
        <v>765</v>
      </c>
      <c r="C24" s="125"/>
      <c r="D24" s="126"/>
      <c r="E24" s="127"/>
      <c r="F24" s="128"/>
    </row>
    <row r="25" spans="1:6" ht="15.75" x14ac:dyDescent="0.25">
      <c r="A25" s="116" t="s">
        <v>766</v>
      </c>
      <c r="B25" s="124" t="s">
        <v>765</v>
      </c>
      <c r="C25" s="125">
        <v>0</v>
      </c>
      <c r="D25" s="126"/>
      <c r="E25" s="123">
        <f>SUM(E23:E24)</f>
        <v>0</v>
      </c>
      <c r="F25" s="128"/>
    </row>
    <row r="26" spans="1:6" ht="15.75" x14ac:dyDescent="0.25">
      <c r="A26" s="136" t="s">
        <v>767</v>
      </c>
      <c r="B26" s="137" t="s">
        <v>765</v>
      </c>
      <c r="C26" s="131">
        <f>SUM(C24:C25)</f>
        <v>0</v>
      </c>
      <c r="D26" s="131">
        <f>SUM(D24:D25)</f>
        <v>0</v>
      </c>
      <c r="E26" s="127"/>
      <c r="F26" s="128"/>
    </row>
    <row r="27" spans="1:6" ht="15.75" x14ac:dyDescent="0.25">
      <c r="A27" s="116" t="s">
        <v>768</v>
      </c>
      <c r="B27" s="124" t="s">
        <v>769</v>
      </c>
      <c r="C27" s="125"/>
      <c r="D27" s="126"/>
      <c r="E27" s="127"/>
      <c r="F27" s="128"/>
    </row>
    <row r="28" spans="1:6" ht="15.75" x14ac:dyDescent="0.25">
      <c r="A28" s="116" t="s">
        <v>770</v>
      </c>
      <c r="B28" s="124" t="s">
        <v>769</v>
      </c>
      <c r="C28" s="125">
        <v>0</v>
      </c>
      <c r="D28" s="125">
        <v>0</v>
      </c>
      <c r="E28" s="127"/>
      <c r="F28" s="128"/>
    </row>
    <row r="29" spans="1:6" ht="15.75" x14ac:dyDescent="0.25">
      <c r="A29" s="129" t="s">
        <v>771</v>
      </c>
      <c r="B29" s="124" t="s">
        <v>769</v>
      </c>
      <c r="C29" s="125">
        <v>300000</v>
      </c>
      <c r="D29" s="125">
        <v>320000</v>
      </c>
      <c r="E29" s="125">
        <v>320000</v>
      </c>
      <c r="F29" s="138">
        <f>E29/D29</f>
        <v>1</v>
      </c>
    </row>
    <row r="30" spans="1:6" ht="15.75" x14ac:dyDescent="0.25">
      <c r="A30" s="129" t="s">
        <v>772</v>
      </c>
      <c r="B30" s="124" t="s">
        <v>769</v>
      </c>
      <c r="C30" s="125">
        <v>200000</v>
      </c>
      <c r="D30" s="125">
        <v>180000</v>
      </c>
      <c r="E30" s="134">
        <v>70880</v>
      </c>
      <c r="F30" s="138">
        <f>E30/D30</f>
        <v>0.39377777777777778</v>
      </c>
    </row>
    <row r="31" spans="1:6" ht="15.75" x14ac:dyDescent="0.25">
      <c r="A31" s="129" t="s">
        <v>773</v>
      </c>
      <c r="B31" s="124" t="s">
        <v>769</v>
      </c>
      <c r="C31" s="125">
        <v>600000</v>
      </c>
      <c r="D31" s="125">
        <v>600000</v>
      </c>
      <c r="E31" s="125">
        <v>450000</v>
      </c>
      <c r="F31" s="138">
        <f>E31/D31</f>
        <v>0.75</v>
      </c>
    </row>
    <row r="32" spans="1:6" ht="31.5" x14ac:dyDescent="0.25">
      <c r="A32" s="129" t="s">
        <v>774</v>
      </c>
      <c r="B32" s="124" t="s">
        <v>769</v>
      </c>
      <c r="C32" s="125"/>
      <c r="D32" s="125"/>
      <c r="E32" s="134"/>
      <c r="F32" s="138"/>
    </row>
    <row r="33" spans="1:6" ht="15.75" x14ac:dyDescent="0.25">
      <c r="A33" s="129" t="s">
        <v>775</v>
      </c>
      <c r="B33" s="124" t="s">
        <v>769</v>
      </c>
      <c r="C33" s="125"/>
      <c r="D33" s="125"/>
      <c r="E33" s="125"/>
      <c r="F33" s="138"/>
    </row>
    <row r="34" spans="1:6" ht="15.75" x14ac:dyDescent="0.25">
      <c r="A34" s="129" t="s">
        <v>776</v>
      </c>
      <c r="B34" s="124" t="s">
        <v>769</v>
      </c>
      <c r="C34" s="125"/>
      <c r="D34" s="125"/>
      <c r="E34" s="127"/>
      <c r="F34" s="138"/>
    </row>
    <row r="35" spans="1:6" ht="15.75" x14ac:dyDescent="0.25">
      <c r="A35" s="129" t="s">
        <v>777</v>
      </c>
      <c r="B35" s="124" t="s">
        <v>769</v>
      </c>
      <c r="C35" s="125">
        <v>0</v>
      </c>
      <c r="D35" s="125">
        <v>0</v>
      </c>
      <c r="E35" s="134"/>
      <c r="F35" s="138"/>
    </row>
    <row r="36" spans="1:6" ht="15.75" x14ac:dyDescent="0.25">
      <c r="A36" s="129" t="s">
        <v>778</v>
      </c>
      <c r="B36" s="124" t="s">
        <v>769</v>
      </c>
      <c r="C36" s="125"/>
      <c r="D36" s="125"/>
      <c r="E36" s="127"/>
      <c r="F36" s="138"/>
    </row>
    <row r="37" spans="1:6" ht="31.5" x14ac:dyDescent="0.25">
      <c r="A37" s="129" t="s">
        <v>779</v>
      </c>
      <c r="B37" s="124" t="s">
        <v>769</v>
      </c>
      <c r="C37" s="125"/>
      <c r="D37" s="126"/>
      <c r="E37" s="127"/>
      <c r="F37" s="138"/>
    </row>
    <row r="38" spans="1:6" ht="31.5" x14ac:dyDescent="0.25">
      <c r="A38" s="129" t="s">
        <v>857</v>
      </c>
      <c r="B38" s="124" t="s">
        <v>769</v>
      </c>
      <c r="C38" s="125"/>
      <c r="D38" s="125">
        <v>450000</v>
      </c>
      <c r="E38" s="123">
        <v>450000</v>
      </c>
      <c r="F38" s="138">
        <f>E38/D38</f>
        <v>1</v>
      </c>
    </row>
    <row r="39" spans="1:6" ht="15.75" x14ac:dyDescent="0.25">
      <c r="A39" s="136" t="s">
        <v>780</v>
      </c>
      <c r="B39" s="130" t="s">
        <v>769</v>
      </c>
      <c r="C39" s="131">
        <f>SUM(C27:C38)</f>
        <v>1100000</v>
      </c>
      <c r="D39" s="131">
        <f>SUM(D27:D37)</f>
        <v>1100000</v>
      </c>
      <c r="E39" s="131">
        <f>SUM(E27:E37)</f>
        <v>840880</v>
      </c>
      <c r="F39" s="138">
        <f>E39/D39</f>
        <v>0.76443636363636369</v>
      </c>
    </row>
    <row r="40" spans="1:6" ht="15.75" x14ac:dyDescent="0.25">
      <c r="A40" s="139" t="s">
        <v>781</v>
      </c>
      <c r="B40" s="140" t="s">
        <v>782</v>
      </c>
      <c r="C40" s="141">
        <f>C39+C26+C23+C16+C14+C7</f>
        <v>1800000</v>
      </c>
      <c r="D40" s="141">
        <f>D39+D26+D23+D16+D14+D7</f>
        <v>1830000</v>
      </c>
      <c r="E40" s="141">
        <f>E39+E26+E23+E16+E14+E7</f>
        <v>1267880</v>
      </c>
      <c r="F40" s="142">
        <f>E40/D40</f>
        <v>0.69283060109289618</v>
      </c>
    </row>
    <row r="41" spans="1:6" ht="15.75" x14ac:dyDescent="0.25">
      <c r="A41" s="132"/>
      <c r="B41" s="132"/>
      <c r="C41" s="132"/>
      <c r="D41" s="132"/>
      <c r="E41" s="132"/>
      <c r="F41" s="132"/>
    </row>
    <row r="42" spans="1:6" ht="15.75" x14ac:dyDescent="0.25">
      <c r="A42" s="132"/>
      <c r="B42" s="132"/>
      <c r="C42" s="132"/>
      <c r="D42" s="132"/>
      <c r="E42" s="132"/>
      <c r="F42" s="132"/>
    </row>
  </sheetData>
  <sheetProtection selectLockedCells="1" selectUnlockedCells="1"/>
  <mergeCells count="4">
    <mergeCell ref="A1:F1"/>
    <mergeCell ref="A2:F2"/>
    <mergeCell ref="A3:F3"/>
    <mergeCell ref="E4:F4"/>
  </mergeCells>
  <pageMargins left="0.78749999999999998" right="0.78749999999999998" top="1.0527777777777778" bottom="0.88611111111111107" header="0.78749999999999998" footer="0.51180555555555551"/>
  <pageSetup paperSize="9" scale="59" firstPageNumber="0" fitToHeight="0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F37"/>
  <sheetViews>
    <sheetView view="pageLayout" zoomScaleNormal="100" zoomScaleSheetLayoutView="100" workbookViewId="0">
      <selection sqref="A1:F1"/>
    </sheetView>
  </sheetViews>
  <sheetFormatPr defaultColWidth="11.5703125" defaultRowHeight="15" x14ac:dyDescent="0.25"/>
  <cols>
    <col min="1" max="1" width="43.28515625" style="1" customWidth="1"/>
    <col min="2" max="2" width="8.42578125" style="1" customWidth="1"/>
    <col min="3" max="3" width="13.42578125" style="1" bestFit="1" customWidth="1"/>
    <col min="4" max="4" width="12.28515625" style="1" bestFit="1" customWidth="1"/>
    <col min="5" max="5" width="12.140625" style="1" bestFit="1" customWidth="1"/>
    <col min="6" max="16384" width="11.5703125" style="1"/>
  </cols>
  <sheetData>
    <row r="1" spans="1:6" ht="33.6" customHeight="1" x14ac:dyDescent="0.25">
      <c r="A1" s="224" t="s">
        <v>1152</v>
      </c>
      <c r="B1" s="224"/>
      <c r="C1" s="224"/>
      <c r="D1" s="224"/>
      <c r="E1" s="224"/>
      <c r="F1" s="224"/>
    </row>
    <row r="2" spans="1:6" ht="16.149999999999999" customHeight="1" x14ac:dyDescent="0.25">
      <c r="A2" s="225" t="s">
        <v>718</v>
      </c>
      <c r="B2" s="225"/>
      <c r="C2" s="225"/>
      <c r="D2" s="225"/>
      <c r="E2" s="225"/>
      <c r="F2" s="225"/>
    </row>
    <row r="3" spans="1:6" ht="16.149999999999999" customHeight="1" x14ac:dyDescent="0.25">
      <c r="A3" s="225" t="s">
        <v>783</v>
      </c>
      <c r="B3" s="225"/>
      <c r="C3" s="225"/>
      <c r="D3" s="225"/>
      <c r="E3" s="225"/>
      <c r="F3" s="225"/>
    </row>
    <row r="4" spans="1:6" ht="41.1" customHeight="1" x14ac:dyDescent="0.25">
      <c r="A4" s="132"/>
      <c r="B4" s="132"/>
      <c r="C4" s="132"/>
      <c r="D4" s="132"/>
      <c r="E4" s="132"/>
    </row>
    <row r="5" spans="1:6" ht="47.25" x14ac:dyDescent="0.25">
      <c r="A5" s="143" t="s">
        <v>784</v>
      </c>
      <c r="B5" s="114" t="s">
        <v>741</v>
      </c>
      <c r="C5" s="177" t="s">
        <v>539</v>
      </c>
      <c r="D5" s="177" t="s">
        <v>540</v>
      </c>
      <c r="E5" s="177" t="s">
        <v>541</v>
      </c>
      <c r="F5" s="177" t="s">
        <v>785</v>
      </c>
    </row>
    <row r="6" spans="1:6" ht="15.75" x14ac:dyDescent="0.25">
      <c r="A6" s="144"/>
      <c r="B6" s="145"/>
      <c r="C6" s="146"/>
      <c r="D6" s="147"/>
      <c r="E6" s="147"/>
      <c r="F6" s="147"/>
    </row>
    <row r="7" spans="1:6" ht="15.75" x14ac:dyDescent="0.25">
      <c r="A7" s="148" t="s">
        <v>786</v>
      </c>
      <c r="B7" s="149" t="s">
        <v>787</v>
      </c>
      <c r="C7" s="150">
        <v>0</v>
      </c>
      <c r="D7" s="150">
        <v>0</v>
      </c>
      <c r="E7" s="147"/>
      <c r="F7" s="147"/>
    </row>
    <row r="8" spans="1:6" ht="15.75" x14ac:dyDescent="0.25">
      <c r="A8" s="144"/>
      <c r="B8" s="145"/>
      <c r="C8" s="146"/>
      <c r="D8" s="150">
        <v>0</v>
      </c>
      <c r="E8" s="147"/>
      <c r="F8" s="147"/>
    </row>
    <row r="9" spans="1:6" ht="15.75" x14ac:dyDescent="0.25">
      <c r="A9" s="144"/>
      <c r="B9" s="145"/>
      <c r="C9" s="146"/>
      <c r="D9" s="150">
        <v>0</v>
      </c>
      <c r="E9" s="147"/>
      <c r="F9" s="147"/>
    </row>
    <row r="10" spans="1:6" ht="15.75" x14ac:dyDescent="0.25">
      <c r="A10" s="148" t="s">
        <v>788</v>
      </c>
      <c r="B10" s="149" t="s">
        <v>789</v>
      </c>
      <c r="C10" s="150">
        <v>13600000</v>
      </c>
      <c r="D10" s="150">
        <v>13600000</v>
      </c>
      <c r="E10" s="150">
        <v>10702204</v>
      </c>
      <c r="F10" s="151">
        <f>E10/D10</f>
        <v>0.7869267647058823</v>
      </c>
    </row>
    <row r="11" spans="1:6" ht="15.75" x14ac:dyDescent="0.25">
      <c r="A11" s="144"/>
      <c r="B11" s="145"/>
      <c r="C11" s="146"/>
      <c r="D11" s="150">
        <v>0</v>
      </c>
      <c r="E11" s="150"/>
      <c r="F11" s="151"/>
    </row>
    <row r="12" spans="1:6" ht="15.75" x14ac:dyDescent="0.25">
      <c r="A12" s="152"/>
      <c r="B12" s="145"/>
      <c r="C12" s="146"/>
      <c r="D12" s="150">
        <v>0</v>
      </c>
      <c r="E12" s="150"/>
      <c r="F12" s="151"/>
    </row>
    <row r="13" spans="1:6" ht="15.75" x14ac:dyDescent="0.25">
      <c r="A13" s="153" t="s">
        <v>790</v>
      </c>
      <c r="B13" s="149" t="s">
        <v>791</v>
      </c>
      <c r="C13" s="150">
        <v>400000</v>
      </c>
      <c r="D13" s="150">
        <v>400000</v>
      </c>
      <c r="E13" s="150">
        <v>0</v>
      </c>
      <c r="F13" s="151">
        <f>E13/D13</f>
        <v>0</v>
      </c>
    </row>
    <row r="14" spans="1:6" ht="15.75" x14ac:dyDescent="0.25">
      <c r="A14" s="152"/>
      <c r="B14" s="145"/>
      <c r="C14" s="146"/>
      <c r="D14" s="150">
        <v>0</v>
      </c>
      <c r="E14" s="150"/>
      <c r="F14" s="151"/>
    </row>
    <row r="15" spans="1:6" ht="15.75" x14ac:dyDescent="0.25">
      <c r="A15" s="144"/>
      <c r="B15" s="145"/>
      <c r="C15" s="146"/>
      <c r="D15" s="150">
        <v>0</v>
      </c>
      <c r="E15" s="150"/>
      <c r="F15" s="151"/>
    </row>
    <row r="16" spans="1:6" ht="15.75" x14ac:dyDescent="0.25">
      <c r="A16" s="148" t="s">
        <v>792</v>
      </c>
      <c r="B16" s="149" t="s">
        <v>793</v>
      </c>
      <c r="C16" s="150">
        <v>8000000</v>
      </c>
      <c r="D16" s="150">
        <v>18812290</v>
      </c>
      <c r="E16" s="150">
        <v>15660476</v>
      </c>
      <c r="F16" s="151">
        <f>E16/D16</f>
        <v>0.83245984407002016</v>
      </c>
    </row>
    <row r="17" spans="1:6" ht="15.75" x14ac:dyDescent="0.25">
      <c r="A17" s="144"/>
      <c r="B17" s="145"/>
      <c r="C17" s="146"/>
      <c r="D17" s="150">
        <v>0</v>
      </c>
      <c r="E17" s="150"/>
      <c r="F17" s="151"/>
    </row>
    <row r="18" spans="1:6" ht="15.75" x14ac:dyDescent="0.25">
      <c r="A18" s="144"/>
      <c r="B18" s="145"/>
      <c r="C18" s="146"/>
      <c r="D18" s="150">
        <v>0</v>
      </c>
      <c r="E18" s="150"/>
      <c r="F18" s="151"/>
    </row>
    <row r="19" spans="1:6" ht="15.75" x14ac:dyDescent="0.25">
      <c r="A19" s="148" t="s">
        <v>794</v>
      </c>
      <c r="B19" s="149" t="s">
        <v>795</v>
      </c>
      <c r="C19" s="150">
        <v>0</v>
      </c>
      <c r="D19" s="150">
        <v>120000</v>
      </c>
      <c r="E19" s="150">
        <v>120000</v>
      </c>
      <c r="F19" s="151">
        <f>E19/D19</f>
        <v>1</v>
      </c>
    </row>
    <row r="20" spans="1:6" ht="15.75" x14ac:dyDescent="0.25">
      <c r="A20" s="144"/>
      <c r="B20" s="145"/>
      <c r="C20" s="146"/>
      <c r="D20" s="150">
        <v>0</v>
      </c>
      <c r="E20" s="150"/>
      <c r="F20" s="151"/>
    </row>
    <row r="21" spans="1:6" ht="15.75" x14ac:dyDescent="0.25">
      <c r="A21" s="144"/>
      <c r="B21" s="145"/>
      <c r="C21" s="146"/>
      <c r="D21" s="150">
        <v>0</v>
      </c>
      <c r="E21" s="150"/>
      <c r="F21" s="151"/>
    </row>
    <row r="22" spans="1:6" ht="31.5" x14ac:dyDescent="0.25">
      <c r="A22" s="153" t="s">
        <v>796</v>
      </c>
      <c r="B22" s="149" t="s">
        <v>797</v>
      </c>
      <c r="C22" s="150">
        <v>0</v>
      </c>
      <c r="D22" s="150">
        <v>0</v>
      </c>
      <c r="E22" s="150"/>
      <c r="F22" s="151"/>
    </row>
    <row r="23" spans="1:6" ht="31.5" x14ac:dyDescent="0.25">
      <c r="A23" s="153" t="s">
        <v>798</v>
      </c>
      <c r="B23" s="149" t="s">
        <v>799</v>
      </c>
      <c r="C23" s="150">
        <v>2800000</v>
      </c>
      <c r="D23" s="150">
        <v>4800000</v>
      </c>
      <c r="E23" s="150">
        <v>4062093</v>
      </c>
      <c r="F23" s="151">
        <f>E23/D23</f>
        <v>0.84626937499999999</v>
      </c>
    </row>
    <row r="24" spans="1:6" ht="15.75" x14ac:dyDescent="0.25">
      <c r="A24" s="154" t="s">
        <v>800</v>
      </c>
      <c r="B24" s="143" t="s">
        <v>801</v>
      </c>
      <c r="C24" s="155">
        <f>C23+C22+C19+C16+C13+C10+C7</f>
        <v>24800000</v>
      </c>
      <c r="D24" s="155">
        <f>D23+D22+D19+D16+D13+D10+D7</f>
        <v>37732290</v>
      </c>
      <c r="E24" s="155">
        <f>E23+E22+E19+E16+E13+E10+E7</f>
        <v>30544773</v>
      </c>
      <c r="F24" s="151">
        <f>E24/D24</f>
        <v>0.80951283370291072</v>
      </c>
    </row>
    <row r="25" spans="1:6" ht="15.75" x14ac:dyDescent="0.25">
      <c r="A25" s="154"/>
      <c r="B25" s="143"/>
      <c r="C25" s="146"/>
      <c r="D25" s="147"/>
      <c r="E25" s="147"/>
      <c r="F25" s="151"/>
    </row>
    <row r="26" spans="1:6" ht="15.75" x14ac:dyDescent="0.25">
      <c r="A26" s="144"/>
      <c r="B26" s="145"/>
      <c r="C26" s="146"/>
      <c r="D26" s="146">
        <f t="shared" ref="D26:D32" si="0">C26</f>
        <v>0</v>
      </c>
      <c r="E26" s="146"/>
      <c r="F26" s="151"/>
    </row>
    <row r="27" spans="1:6" ht="15.75" x14ac:dyDescent="0.25">
      <c r="A27" s="148" t="s">
        <v>802</v>
      </c>
      <c r="B27" s="149" t="s">
        <v>803</v>
      </c>
      <c r="C27" s="150">
        <v>19800000</v>
      </c>
      <c r="D27" s="150">
        <v>19800000</v>
      </c>
      <c r="E27" s="150">
        <v>18944646</v>
      </c>
      <c r="F27" s="151">
        <f>E27/D27</f>
        <v>0.95680030303030306</v>
      </c>
    </row>
    <row r="28" spans="1:6" ht="15.75" x14ac:dyDescent="0.25">
      <c r="A28" s="144"/>
      <c r="B28" s="145"/>
      <c r="C28" s="146"/>
      <c r="D28" s="146">
        <f t="shared" si="0"/>
        <v>0</v>
      </c>
      <c r="E28" s="146"/>
      <c r="F28" s="151"/>
    </row>
    <row r="29" spans="1:6" ht="15.75" x14ac:dyDescent="0.25">
      <c r="A29" s="144"/>
      <c r="B29" s="145"/>
      <c r="C29" s="146"/>
      <c r="D29" s="146">
        <f t="shared" si="0"/>
        <v>0</v>
      </c>
      <c r="E29" s="146"/>
      <c r="F29" s="151"/>
    </row>
    <row r="30" spans="1:6" ht="15.75" x14ac:dyDescent="0.25">
      <c r="A30" s="148" t="s">
        <v>804</v>
      </c>
      <c r="B30" s="149" t="s">
        <v>805</v>
      </c>
      <c r="C30" s="150"/>
      <c r="D30" s="146">
        <f t="shared" si="0"/>
        <v>0</v>
      </c>
      <c r="E30" s="146"/>
      <c r="F30" s="151"/>
    </row>
    <row r="31" spans="1:6" ht="15.75" x14ac:dyDescent="0.25">
      <c r="A31" s="144"/>
      <c r="B31" s="145"/>
      <c r="C31" s="146"/>
      <c r="D31" s="146">
        <f t="shared" si="0"/>
        <v>0</v>
      </c>
      <c r="E31" s="146"/>
      <c r="F31" s="151"/>
    </row>
    <row r="32" spans="1:6" ht="15.75" x14ac:dyDescent="0.25">
      <c r="A32" s="148" t="s">
        <v>806</v>
      </c>
      <c r="B32" s="149" t="s">
        <v>807</v>
      </c>
      <c r="C32" s="150">
        <v>3000000</v>
      </c>
      <c r="D32" s="146">
        <f t="shared" si="0"/>
        <v>3000000</v>
      </c>
      <c r="E32" s="146">
        <v>0</v>
      </c>
      <c r="F32" s="151">
        <f>E32/D32</f>
        <v>0</v>
      </c>
    </row>
    <row r="33" spans="1:6" ht="31.5" x14ac:dyDescent="0.25">
      <c r="A33" s="153" t="s">
        <v>808</v>
      </c>
      <c r="B33" s="149" t="s">
        <v>809</v>
      </c>
      <c r="C33" s="150">
        <v>2575211</v>
      </c>
      <c r="D33" s="146">
        <v>5075211</v>
      </c>
      <c r="E33" s="146">
        <v>4689129</v>
      </c>
      <c r="F33" s="151">
        <f>E33/D33</f>
        <v>0.92392789186498847</v>
      </c>
    </row>
    <row r="34" spans="1:6" ht="15.75" x14ac:dyDescent="0.25">
      <c r="A34" s="154" t="s">
        <v>810</v>
      </c>
      <c r="B34" s="143" t="s">
        <v>811</v>
      </c>
      <c r="C34" s="155">
        <f>C33+C27+C32</f>
        <v>25375211</v>
      </c>
      <c r="D34" s="155">
        <f>D33+D27+D32</f>
        <v>27875211</v>
      </c>
      <c r="E34" s="155">
        <f>E33+E27+E32</f>
        <v>23633775</v>
      </c>
      <c r="F34" s="151">
        <f>E34/D34</f>
        <v>0.84784201274745508</v>
      </c>
    </row>
    <row r="37" spans="1:6" x14ac:dyDescent="0.25">
      <c r="A37" s="156"/>
    </row>
  </sheetData>
  <sheetProtection selectLockedCells="1" selectUnlockedCells="1"/>
  <mergeCells count="3">
    <mergeCell ref="A1:F1"/>
    <mergeCell ref="A2:F2"/>
    <mergeCell ref="A3:F3"/>
  </mergeCells>
  <pageMargins left="0.78749999999999998" right="0.78749999999999998" top="1.0527777777777778" bottom="0.88611111111111107" header="0.78749999999999998" footer="0.51180555555555551"/>
  <pageSetup paperSize="9" scale="57" firstPageNumber="0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AV119"/>
  <sheetViews>
    <sheetView view="pageLayout" zoomScaleNormal="100" workbookViewId="0">
      <selection sqref="A1:AF1"/>
    </sheetView>
  </sheetViews>
  <sheetFormatPr defaultColWidth="9" defaultRowHeight="12.75" x14ac:dyDescent="0.2"/>
  <cols>
    <col min="1" max="1" width="7.140625" style="180" customWidth="1"/>
    <col min="2" max="6" width="3.28515625" style="180" customWidth="1"/>
    <col min="7" max="7" width="3.85546875" style="180" customWidth="1"/>
    <col min="8" max="11" width="3.28515625" style="180" customWidth="1"/>
    <col min="12" max="12" width="3.85546875" style="180" customWidth="1"/>
    <col min="13" max="47" width="3.28515625" style="180" customWidth="1"/>
    <col min="48" max="16384" width="9" style="180"/>
  </cols>
  <sheetData>
    <row r="1" spans="1:48" s="179" customFormat="1" ht="20.25" customHeight="1" x14ac:dyDescent="0.2">
      <c r="A1" s="200" t="s">
        <v>1150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  <c r="L1" s="200"/>
      <c r="M1" s="200"/>
      <c r="N1" s="200"/>
      <c r="O1" s="200"/>
      <c r="P1" s="200"/>
      <c r="Q1" s="200"/>
      <c r="R1" s="200"/>
      <c r="S1" s="200"/>
      <c r="T1" s="200"/>
      <c r="U1" s="200"/>
      <c r="V1" s="200"/>
      <c r="W1" s="200"/>
      <c r="X1" s="200"/>
      <c r="Y1" s="200"/>
      <c r="Z1" s="200"/>
      <c r="AA1" s="200"/>
      <c r="AB1" s="200"/>
      <c r="AC1" s="200"/>
      <c r="AD1" s="200"/>
      <c r="AE1" s="200"/>
      <c r="AF1" s="200"/>
      <c r="AG1" s="178"/>
      <c r="AH1" s="178"/>
      <c r="AI1" s="178"/>
      <c r="AJ1" s="178"/>
      <c r="AK1" s="178"/>
      <c r="AL1" s="178"/>
      <c r="AM1" s="178"/>
      <c r="AN1" s="178"/>
      <c r="AO1" s="178"/>
      <c r="AP1" s="178"/>
      <c r="AQ1" s="178"/>
      <c r="AR1" s="178"/>
      <c r="AS1" s="178"/>
      <c r="AT1" s="178"/>
      <c r="AU1" s="178"/>
    </row>
    <row r="2" spans="1:48" s="179" customFormat="1" ht="16.5" customHeight="1" x14ac:dyDescent="0.2">
      <c r="A2" s="229" t="s">
        <v>1138</v>
      </c>
      <c r="B2" s="229"/>
      <c r="C2" s="229"/>
      <c r="D2" s="229"/>
      <c r="E2" s="229"/>
      <c r="F2" s="229"/>
      <c r="G2" s="229"/>
      <c r="H2" s="229"/>
      <c r="I2" s="229"/>
      <c r="J2" s="229"/>
      <c r="K2" s="229"/>
      <c r="L2" s="229"/>
      <c r="M2" s="229"/>
      <c r="N2" s="229"/>
      <c r="O2" s="229"/>
      <c r="P2" s="229"/>
      <c r="Q2" s="229"/>
      <c r="R2" s="229"/>
      <c r="S2" s="229"/>
      <c r="T2" s="229"/>
      <c r="U2" s="229"/>
      <c r="V2" s="229"/>
      <c r="W2" s="229"/>
      <c r="X2" s="229"/>
      <c r="Y2" s="229"/>
      <c r="Z2" s="229"/>
      <c r="AA2" s="229"/>
      <c r="AB2" s="229"/>
      <c r="AC2" s="229"/>
      <c r="AD2" s="229"/>
      <c r="AE2" s="229"/>
      <c r="AF2" s="229"/>
      <c r="AG2" s="178"/>
      <c r="AH2" s="178"/>
      <c r="AI2" s="181"/>
      <c r="AJ2" s="178"/>
      <c r="AK2" s="178"/>
      <c r="AL2" s="178"/>
      <c r="AM2" s="178"/>
      <c r="AN2" s="178"/>
      <c r="AO2" s="178"/>
      <c r="AP2" s="178"/>
      <c r="AQ2" s="178"/>
      <c r="AR2" s="178"/>
      <c r="AS2" s="178"/>
      <c r="AT2" s="178"/>
      <c r="AU2" s="182"/>
    </row>
    <row r="3" spans="1:48" ht="25.5" customHeight="1" x14ac:dyDescent="0.2">
      <c r="A3" s="233" t="s">
        <v>1139</v>
      </c>
      <c r="B3" s="233"/>
      <c r="C3" s="233"/>
      <c r="D3" s="233"/>
      <c r="E3" s="233"/>
      <c r="F3" s="233"/>
      <c r="G3" s="233"/>
      <c r="H3" s="233"/>
      <c r="I3" s="233"/>
      <c r="J3" s="233"/>
      <c r="K3" s="233"/>
      <c r="L3" s="233"/>
      <c r="M3" s="233"/>
      <c r="N3" s="233"/>
      <c r="O3" s="233"/>
      <c r="P3" s="233"/>
      <c r="Q3" s="233"/>
      <c r="R3" s="233"/>
      <c r="S3" s="233"/>
      <c r="T3" s="233"/>
      <c r="U3" s="233"/>
      <c r="V3" s="233"/>
      <c r="W3" s="233"/>
      <c r="X3" s="233"/>
      <c r="Y3" s="233"/>
      <c r="Z3" s="233"/>
      <c r="AA3" s="233"/>
      <c r="AB3" s="233"/>
      <c r="AC3" s="233"/>
      <c r="AD3" s="233"/>
      <c r="AE3" s="233"/>
      <c r="AF3" s="233"/>
    </row>
    <row r="4" spans="1:48" ht="13.5" thickBot="1" x14ac:dyDescent="0.25">
      <c r="A4" s="234" t="s">
        <v>859</v>
      </c>
      <c r="B4" s="234"/>
      <c r="C4" s="234"/>
      <c r="D4" s="234"/>
      <c r="E4" s="234"/>
      <c r="F4" s="234"/>
      <c r="G4" s="234"/>
      <c r="H4" s="234"/>
      <c r="I4" s="234"/>
      <c r="J4" s="234"/>
      <c r="K4" s="234"/>
      <c r="L4" s="234"/>
      <c r="M4" s="234"/>
      <c r="N4" s="234"/>
      <c r="O4" s="234"/>
      <c r="P4" s="234"/>
      <c r="Q4" s="234"/>
      <c r="R4" s="234"/>
      <c r="S4" s="234"/>
      <c r="T4" s="234"/>
      <c r="U4" s="234"/>
      <c r="V4" s="234"/>
      <c r="W4" s="234"/>
      <c r="X4" s="234"/>
      <c r="Y4" s="234"/>
      <c r="Z4" s="234"/>
      <c r="AA4" s="234"/>
      <c r="AB4" s="234"/>
      <c r="AC4" s="234"/>
      <c r="AD4" s="234"/>
      <c r="AE4" s="234"/>
      <c r="AF4" s="234"/>
      <c r="AG4" s="183"/>
      <c r="AH4" s="183"/>
      <c r="AI4" s="183"/>
      <c r="AJ4" s="183"/>
      <c r="AK4" s="183"/>
      <c r="AL4" s="183"/>
      <c r="AM4" s="183"/>
      <c r="AN4" s="183"/>
      <c r="AO4" s="183"/>
      <c r="AP4" s="183"/>
      <c r="AR4" s="183"/>
      <c r="AS4" s="183"/>
      <c r="AT4" s="183"/>
      <c r="AU4" s="183"/>
      <c r="AV4" s="184"/>
    </row>
    <row r="5" spans="1:48" ht="12.75" customHeight="1" thickTop="1" thickBot="1" x14ac:dyDescent="0.25">
      <c r="A5" s="235" t="s">
        <v>8</v>
      </c>
      <c r="B5" s="235"/>
      <c r="C5" s="235"/>
      <c r="D5" s="235"/>
      <c r="E5" s="235"/>
      <c r="F5" s="235"/>
      <c r="G5" s="235"/>
      <c r="H5" s="235"/>
      <c r="I5" s="235"/>
      <c r="J5" s="235"/>
      <c r="K5" s="236" t="s">
        <v>700</v>
      </c>
      <c r="L5" s="236"/>
      <c r="M5" s="236"/>
      <c r="N5" s="236"/>
      <c r="O5" s="236" t="s">
        <v>860</v>
      </c>
      <c r="P5" s="236"/>
      <c r="Q5" s="236"/>
      <c r="R5" s="236"/>
      <c r="S5" s="236"/>
      <c r="T5" s="236"/>
      <c r="U5" s="236" t="s">
        <v>861</v>
      </c>
      <c r="V5" s="236"/>
      <c r="W5" s="236"/>
      <c r="X5" s="236"/>
      <c r="Y5" s="236"/>
      <c r="Z5" s="236"/>
      <c r="AA5" s="237" t="s">
        <v>862</v>
      </c>
      <c r="AB5" s="237"/>
      <c r="AC5" s="237"/>
      <c r="AD5" s="237"/>
      <c r="AE5" s="237"/>
      <c r="AF5" s="237"/>
      <c r="AV5" s="184"/>
    </row>
    <row r="6" spans="1:48" ht="13.5" thickTop="1" x14ac:dyDescent="0.2">
      <c r="A6" s="230" t="s">
        <v>863</v>
      </c>
      <c r="B6" s="230"/>
      <c r="C6" s="230"/>
      <c r="D6" s="230"/>
      <c r="E6" s="230"/>
      <c r="F6" s="230"/>
      <c r="G6" s="230"/>
      <c r="H6" s="230"/>
      <c r="I6" s="230"/>
      <c r="J6" s="230"/>
      <c r="K6" s="231" t="s">
        <v>864</v>
      </c>
      <c r="L6" s="231"/>
      <c r="M6" s="231"/>
      <c r="N6" s="231"/>
      <c r="O6" s="231" t="s">
        <v>865</v>
      </c>
      <c r="P6" s="231"/>
      <c r="Q6" s="231"/>
      <c r="R6" s="231"/>
      <c r="S6" s="231"/>
      <c r="T6" s="231"/>
      <c r="U6" s="231" t="s">
        <v>866</v>
      </c>
      <c r="V6" s="231"/>
      <c r="W6" s="231"/>
      <c r="X6" s="231"/>
      <c r="Y6" s="231"/>
      <c r="Z6" s="231"/>
      <c r="AA6" s="232" t="s">
        <v>867</v>
      </c>
      <c r="AB6" s="232"/>
      <c r="AC6" s="232"/>
      <c r="AD6" s="232"/>
      <c r="AE6" s="232"/>
      <c r="AF6" s="232"/>
      <c r="AV6" s="184"/>
    </row>
    <row r="7" spans="1:48" ht="15.2" customHeight="1" thickBot="1" x14ac:dyDescent="0.25">
      <c r="A7" s="226" t="s">
        <v>868</v>
      </c>
      <c r="B7" s="226"/>
      <c r="C7" s="226"/>
      <c r="D7" s="226"/>
      <c r="E7" s="226"/>
      <c r="F7" s="226"/>
      <c r="G7" s="226"/>
      <c r="H7" s="226"/>
      <c r="I7" s="226"/>
      <c r="J7" s="226"/>
      <c r="K7" s="227" t="s">
        <v>869</v>
      </c>
      <c r="L7" s="227"/>
      <c r="M7" s="227"/>
      <c r="N7" s="227"/>
      <c r="O7" s="227" t="s">
        <v>869</v>
      </c>
      <c r="P7" s="227"/>
      <c r="Q7" s="227"/>
      <c r="R7" s="227"/>
      <c r="S7" s="227"/>
      <c r="T7" s="227"/>
      <c r="U7" s="227" t="s">
        <v>869</v>
      </c>
      <c r="V7" s="227"/>
      <c r="W7" s="227"/>
      <c r="X7" s="227"/>
      <c r="Y7" s="227"/>
      <c r="Z7" s="227"/>
      <c r="AA7" s="228" t="s">
        <v>869</v>
      </c>
      <c r="AB7" s="228"/>
      <c r="AC7" s="228"/>
      <c r="AD7" s="228"/>
      <c r="AE7" s="228"/>
      <c r="AF7" s="228"/>
      <c r="AV7" s="184"/>
    </row>
    <row r="8" spans="1:48" ht="25.35" customHeight="1" thickTop="1" thickBot="1" x14ac:dyDescent="0.25">
      <c r="A8" s="226" t="s">
        <v>870</v>
      </c>
      <c r="B8" s="226"/>
      <c r="C8" s="226"/>
      <c r="D8" s="226"/>
      <c r="E8" s="226"/>
      <c r="F8" s="226"/>
      <c r="G8" s="226"/>
      <c r="H8" s="226"/>
      <c r="I8" s="226"/>
      <c r="J8" s="226"/>
      <c r="K8" s="227" t="s">
        <v>871</v>
      </c>
      <c r="L8" s="227"/>
      <c r="M8" s="227"/>
      <c r="N8" s="227"/>
      <c r="O8" s="227" t="s">
        <v>872</v>
      </c>
      <c r="P8" s="227"/>
      <c r="Q8" s="227"/>
      <c r="R8" s="227"/>
      <c r="S8" s="227"/>
      <c r="T8" s="227"/>
      <c r="U8" s="227" t="s">
        <v>873</v>
      </c>
      <c r="V8" s="227"/>
      <c r="W8" s="227"/>
      <c r="X8" s="227"/>
      <c r="Y8" s="227"/>
      <c r="Z8" s="227"/>
      <c r="AA8" s="228" t="s">
        <v>874</v>
      </c>
      <c r="AB8" s="228"/>
      <c r="AC8" s="228"/>
      <c r="AD8" s="228"/>
      <c r="AE8" s="228"/>
      <c r="AF8" s="228"/>
    </row>
    <row r="9" spans="1:48" ht="15.2" customHeight="1" thickTop="1" thickBot="1" x14ac:dyDescent="0.25">
      <c r="A9" s="226" t="s">
        <v>875</v>
      </c>
      <c r="B9" s="226"/>
      <c r="C9" s="226"/>
      <c r="D9" s="226"/>
      <c r="E9" s="226"/>
      <c r="F9" s="226"/>
      <c r="G9" s="226"/>
      <c r="H9" s="226"/>
      <c r="I9" s="226"/>
      <c r="J9" s="226"/>
      <c r="K9" s="227" t="s">
        <v>876</v>
      </c>
      <c r="L9" s="227"/>
      <c r="M9" s="227"/>
      <c r="N9" s="227"/>
      <c r="O9" s="227" t="s">
        <v>877</v>
      </c>
      <c r="P9" s="227"/>
      <c r="Q9" s="227"/>
      <c r="R9" s="227"/>
      <c r="S9" s="227"/>
      <c r="T9" s="227"/>
      <c r="U9" s="227" t="s">
        <v>878</v>
      </c>
      <c r="V9" s="227"/>
      <c r="W9" s="227"/>
      <c r="X9" s="227"/>
      <c r="Y9" s="227"/>
      <c r="Z9" s="227"/>
      <c r="AA9" s="228" t="s">
        <v>879</v>
      </c>
      <c r="AB9" s="228"/>
      <c r="AC9" s="228"/>
      <c r="AD9" s="228"/>
      <c r="AE9" s="228"/>
      <c r="AF9" s="228"/>
    </row>
    <row r="10" spans="1:48" ht="15.2" customHeight="1" thickTop="1" thickBot="1" x14ac:dyDescent="0.25">
      <c r="A10" s="226" t="s">
        <v>880</v>
      </c>
      <c r="B10" s="226"/>
      <c r="C10" s="226"/>
      <c r="D10" s="226"/>
      <c r="E10" s="226"/>
      <c r="F10" s="226"/>
      <c r="G10" s="226"/>
      <c r="H10" s="226"/>
      <c r="I10" s="226"/>
      <c r="J10" s="226"/>
      <c r="K10" s="227" t="s">
        <v>881</v>
      </c>
      <c r="L10" s="227"/>
      <c r="M10" s="227"/>
      <c r="N10" s="227"/>
      <c r="O10" s="227" t="s">
        <v>882</v>
      </c>
      <c r="P10" s="227"/>
      <c r="Q10" s="227"/>
      <c r="R10" s="227"/>
      <c r="S10" s="227"/>
      <c r="T10" s="227"/>
      <c r="U10" s="227" t="s">
        <v>878</v>
      </c>
      <c r="V10" s="227"/>
      <c r="W10" s="227"/>
      <c r="X10" s="227"/>
      <c r="Y10" s="227"/>
      <c r="Z10" s="227"/>
      <c r="AA10" s="228" t="s">
        <v>883</v>
      </c>
      <c r="AB10" s="228"/>
      <c r="AC10" s="228"/>
      <c r="AD10" s="228"/>
      <c r="AE10" s="228"/>
      <c r="AF10" s="228"/>
    </row>
    <row r="11" spans="1:48" ht="15.2" customHeight="1" thickTop="1" thickBot="1" x14ac:dyDescent="0.25">
      <c r="A11" s="226" t="s">
        <v>884</v>
      </c>
      <c r="B11" s="226"/>
      <c r="C11" s="226"/>
      <c r="D11" s="226"/>
      <c r="E11" s="226"/>
      <c r="F11" s="226"/>
      <c r="G11" s="226"/>
      <c r="H11" s="226"/>
      <c r="I11" s="226"/>
      <c r="J11" s="226"/>
      <c r="K11" s="227" t="s">
        <v>885</v>
      </c>
      <c r="L11" s="227"/>
      <c r="M11" s="227"/>
      <c r="N11" s="227"/>
      <c r="O11" s="227" t="s">
        <v>886</v>
      </c>
      <c r="P11" s="227"/>
      <c r="Q11" s="227"/>
      <c r="R11" s="227"/>
      <c r="S11" s="227"/>
      <c r="T11" s="227"/>
      <c r="U11" s="227" t="s">
        <v>886</v>
      </c>
      <c r="V11" s="227"/>
      <c r="W11" s="227"/>
      <c r="X11" s="227"/>
      <c r="Y11" s="227"/>
      <c r="Z11" s="227"/>
      <c r="AA11" s="228" t="s">
        <v>886</v>
      </c>
      <c r="AB11" s="228"/>
      <c r="AC11" s="228"/>
      <c r="AD11" s="228"/>
      <c r="AE11" s="228"/>
      <c r="AF11" s="228"/>
    </row>
    <row r="12" spans="1:48" ht="25.35" customHeight="1" thickTop="1" thickBot="1" x14ac:dyDescent="0.25">
      <c r="A12" s="226" t="s">
        <v>887</v>
      </c>
      <c r="B12" s="226"/>
      <c r="C12" s="226"/>
      <c r="D12" s="226"/>
      <c r="E12" s="226"/>
      <c r="F12" s="226"/>
      <c r="G12" s="226"/>
      <c r="H12" s="226"/>
      <c r="I12" s="226"/>
      <c r="J12" s="226"/>
      <c r="K12" s="227" t="s">
        <v>888</v>
      </c>
      <c r="L12" s="227"/>
      <c r="M12" s="227"/>
      <c r="N12" s="227"/>
      <c r="O12" s="227" t="s">
        <v>886</v>
      </c>
      <c r="P12" s="227"/>
      <c r="Q12" s="227"/>
      <c r="R12" s="227"/>
      <c r="S12" s="227"/>
      <c r="T12" s="227"/>
      <c r="U12" s="227" t="s">
        <v>886</v>
      </c>
      <c r="V12" s="227"/>
      <c r="W12" s="227"/>
      <c r="X12" s="227"/>
      <c r="Y12" s="227"/>
      <c r="Z12" s="227"/>
      <c r="AA12" s="228" t="s">
        <v>886</v>
      </c>
      <c r="AB12" s="228"/>
      <c r="AC12" s="228"/>
      <c r="AD12" s="228"/>
      <c r="AE12" s="228"/>
      <c r="AF12" s="228"/>
    </row>
    <row r="13" spans="1:48" ht="15.2" customHeight="1" thickTop="1" thickBot="1" x14ac:dyDescent="0.25">
      <c r="A13" s="226" t="s">
        <v>889</v>
      </c>
      <c r="B13" s="226"/>
      <c r="C13" s="226"/>
      <c r="D13" s="226"/>
      <c r="E13" s="226"/>
      <c r="F13" s="226"/>
      <c r="G13" s="226"/>
      <c r="H13" s="226"/>
      <c r="I13" s="226"/>
      <c r="J13" s="226"/>
      <c r="K13" s="227" t="s">
        <v>890</v>
      </c>
      <c r="L13" s="227"/>
      <c r="M13" s="227"/>
      <c r="N13" s="227"/>
      <c r="O13" s="227" t="s">
        <v>886</v>
      </c>
      <c r="P13" s="227"/>
      <c r="Q13" s="227"/>
      <c r="R13" s="227"/>
      <c r="S13" s="227"/>
      <c r="T13" s="227"/>
      <c r="U13" s="227" t="s">
        <v>886</v>
      </c>
      <c r="V13" s="227"/>
      <c r="W13" s="227"/>
      <c r="X13" s="227"/>
      <c r="Y13" s="227"/>
      <c r="Z13" s="227"/>
      <c r="AA13" s="228" t="s">
        <v>886</v>
      </c>
      <c r="AB13" s="228"/>
      <c r="AC13" s="228"/>
      <c r="AD13" s="228"/>
      <c r="AE13" s="228"/>
      <c r="AF13" s="228"/>
    </row>
    <row r="14" spans="1:48" ht="15.2" customHeight="1" thickTop="1" thickBot="1" x14ac:dyDescent="0.25">
      <c r="A14" s="226" t="s">
        <v>891</v>
      </c>
      <c r="B14" s="226"/>
      <c r="C14" s="226"/>
      <c r="D14" s="226"/>
      <c r="E14" s="226"/>
      <c r="F14" s="226"/>
      <c r="G14" s="226"/>
      <c r="H14" s="226"/>
      <c r="I14" s="226"/>
      <c r="J14" s="226"/>
      <c r="K14" s="227" t="s">
        <v>892</v>
      </c>
      <c r="L14" s="227"/>
      <c r="M14" s="227"/>
      <c r="N14" s="227"/>
      <c r="O14" s="227" t="s">
        <v>882</v>
      </c>
      <c r="P14" s="227"/>
      <c r="Q14" s="227"/>
      <c r="R14" s="227"/>
      <c r="S14" s="227"/>
      <c r="T14" s="227"/>
      <c r="U14" s="227" t="s">
        <v>878</v>
      </c>
      <c r="V14" s="227"/>
      <c r="W14" s="227"/>
      <c r="X14" s="227"/>
      <c r="Y14" s="227"/>
      <c r="Z14" s="227"/>
      <c r="AA14" s="228" t="s">
        <v>883</v>
      </c>
      <c r="AB14" s="228"/>
      <c r="AC14" s="228"/>
      <c r="AD14" s="228"/>
      <c r="AE14" s="228"/>
      <c r="AF14" s="228"/>
    </row>
    <row r="15" spans="1:48" ht="15.2" customHeight="1" thickTop="1" thickBot="1" x14ac:dyDescent="0.25">
      <c r="A15" s="226" t="s">
        <v>893</v>
      </c>
      <c r="B15" s="226"/>
      <c r="C15" s="226"/>
      <c r="D15" s="226"/>
      <c r="E15" s="226"/>
      <c r="F15" s="226"/>
      <c r="G15" s="226"/>
      <c r="H15" s="226"/>
      <c r="I15" s="226"/>
      <c r="J15" s="226"/>
      <c r="K15" s="227" t="s">
        <v>894</v>
      </c>
      <c r="L15" s="227"/>
      <c r="M15" s="227"/>
      <c r="N15" s="227"/>
      <c r="O15" s="227" t="s">
        <v>895</v>
      </c>
      <c r="P15" s="227"/>
      <c r="Q15" s="227"/>
      <c r="R15" s="227"/>
      <c r="S15" s="227"/>
      <c r="T15" s="227"/>
      <c r="U15" s="227" t="s">
        <v>886</v>
      </c>
      <c r="V15" s="227"/>
      <c r="W15" s="227"/>
      <c r="X15" s="227"/>
      <c r="Y15" s="227"/>
      <c r="Z15" s="227"/>
      <c r="AA15" s="228" t="s">
        <v>886</v>
      </c>
      <c r="AB15" s="228"/>
      <c r="AC15" s="228"/>
      <c r="AD15" s="228"/>
      <c r="AE15" s="228"/>
      <c r="AF15" s="228"/>
    </row>
    <row r="16" spans="1:48" ht="15.2" customHeight="1" thickTop="1" thickBot="1" x14ac:dyDescent="0.25">
      <c r="A16" s="226" t="s">
        <v>884</v>
      </c>
      <c r="B16" s="226"/>
      <c r="C16" s="226"/>
      <c r="D16" s="226"/>
      <c r="E16" s="226"/>
      <c r="F16" s="226"/>
      <c r="G16" s="226"/>
      <c r="H16" s="226"/>
      <c r="I16" s="226"/>
      <c r="J16" s="226"/>
      <c r="K16" s="227" t="s">
        <v>896</v>
      </c>
      <c r="L16" s="227"/>
      <c r="M16" s="227"/>
      <c r="N16" s="227"/>
      <c r="O16" s="227" t="s">
        <v>886</v>
      </c>
      <c r="P16" s="227"/>
      <c r="Q16" s="227"/>
      <c r="R16" s="227"/>
      <c r="S16" s="227"/>
      <c r="T16" s="227"/>
      <c r="U16" s="227" t="s">
        <v>886</v>
      </c>
      <c r="V16" s="227"/>
      <c r="W16" s="227"/>
      <c r="X16" s="227"/>
      <c r="Y16" s="227"/>
      <c r="Z16" s="227"/>
      <c r="AA16" s="228" t="s">
        <v>886</v>
      </c>
      <c r="AB16" s="228"/>
      <c r="AC16" s="228"/>
      <c r="AD16" s="228"/>
      <c r="AE16" s="228"/>
      <c r="AF16" s="228"/>
    </row>
    <row r="17" spans="1:32" ht="25.35" customHeight="1" thickTop="1" thickBot="1" x14ac:dyDescent="0.25">
      <c r="A17" s="226" t="s">
        <v>887</v>
      </c>
      <c r="B17" s="226"/>
      <c r="C17" s="226"/>
      <c r="D17" s="226"/>
      <c r="E17" s="226"/>
      <c r="F17" s="226"/>
      <c r="G17" s="226"/>
      <c r="H17" s="226"/>
      <c r="I17" s="226"/>
      <c r="J17" s="226"/>
      <c r="K17" s="227" t="s">
        <v>897</v>
      </c>
      <c r="L17" s="227"/>
      <c r="M17" s="227"/>
      <c r="N17" s="227"/>
      <c r="O17" s="227" t="s">
        <v>886</v>
      </c>
      <c r="P17" s="227"/>
      <c r="Q17" s="227"/>
      <c r="R17" s="227"/>
      <c r="S17" s="227"/>
      <c r="T17" s="227"/>
      <c r="U17" s="227" t="s">
        <v>886</v>
      </c>
      <c r="V17" s="227"/>
      <c r="W17" s="227"/>
      <c r="X17" s="227"/>
      <c r="Y17" s="227"/>
      <c r="Z17" s="227"/>
      <c r="AA17" s="228" t="s">
        <v>886</v>
      </c>
      <c r="AB17" s="228"/>
      <c r="AC17" s="228"/>
      <c r="AD17" s="228"/>
      <c r="AE17" s="228"/>
      <c r="AF17" s="228"/>
    </row>
    <row r="18" spans="1:32" ht="15.2" customHeight="1" thickTop="1" thickBot="1" x14ac:dyDescent="0.25">
      <c r="A18" s="226" t="s">
        <v>889</v>
      </c>
      <c r="B18" s="226"/>
      <c r="C18" s="226"/>
      <c r="D18" s="226"/>
      <c r="E18" s="226"/>
      <c r="F18" s="226"/>
      <c r="G18" s="226"/>
      <c r="H18" s="226"/>
      <c r="I18" s="226"/>
      <c r="J18" s="226"/>
      <c r="K18" s="227" t="s">
        <v>898</v>
      </c>
      <c r="L18" s="227"/>
      <c r="M18" s="227"/>
      <c r="N18" s="227"/>
      <c r="O18" s="227" t="s">
        <v>886</v>
      </c>
      <c r="P18" s="227"/>
      <c r="Q18" s="227"/>
      <c r="R18" s="227"/>
      <c r="S18" s="227"/>
      <c r="T18" s="227"/>
      <c r="U18" s="227" t="s">
        <v>886</v>
      </c>
      <c r="V18" s="227"/>
      <c r="W18" s="227"/>
      <c r="X18" s="227"/>
      <c r="Y18" s="227"/>
      <c r="Z18" s="227"/>
      <c r="AA18" s="228" t="s">
        <v>886</v>
      </c>
      <c r="AB18" s="228"/>
      <c r="AC18" s="228"/>
      <c r="AD18" s="228"/>
      <c r="AE18" s="228"/>
      <c r="AF18" s="228"/>
    </row>
    <row r="19" spans="1:32" ht="15.2" customHeight="1" thickTop="1" thickBot="1" x14ac:dyDescent="0.25">
      <c r="A19" s="226" t="s">
        <v>891</v>
      </c>
      <c r="B19" s="226"/>
      <c r="C19" s="226"/>
      <c r="D19" s="226"/>
      <c r="E19" s="226"/>
      <c r="F19" s="226"/>
      <c r="G19" s="226"/>
      <c r="H19" s="226"/>
      <c r="I19" s="226"/>
      <c r="J19" s="226"/>
      <c r="K19" s="227" t="s">
        <v>899</v>
      </c>
      <c r="L19" s="227"/>
      <c r="M19" s="227"/>
      <c r="N19" s="227"/>
      <c r="O19" s="227" t="s">
        <v>895</v>
      </c>
      <c r="P19" s="227"/>
      <c r="Q19" s="227"/>
      <c r="R19" s="227"/>
      <c r="S19" s="227"/>
      <c r="T19" s="227"/>
      <c r="U19" s="227" t="s">
        <v>886</v>
      </c>
      <c r="V19" s="227"/>
      <c r="W19" s="227"/>
      <c r="X19" s="227"/>
      <c r="Y19" s="227"/>
      <c r="Z19" s="227"/>
      <c r="AA19" s="228" t="s">
        <v>886</v>
      </c>
      <c r="AB19" s="228"/>
      <c r="AC19" s="228"/>
      <c r="AD19" s="228"/>
      <c r="AE19" s="228"/>
      <c r="AF19" s="228"/>
    </row>
    <row r="20" spans="1:32" ht="15.2" customHeight="1" thickTop="1" thickBot="1" x14ac:dyDescent="0.25">
      <c r="A20" s="226" t="s">
        <v>900</v>
      </c>
      <c r="B20" s="226"/>
      <c r="C20" s="226"/>
      <c r="D20" s="226"/>
      <c r="E20" s="226"/>
      <c r="F20" s="226"/>
      <c r="G20" s="226"/>
      <c r="H20" s="226"/>
      <c r="I20" s="226"/>
      <c r="J20" s="226"/>
      <c r="K20" s="227" t="s">
        <v>901</v>
      </c>
      <c r="L20" s="227"/>
      <c r="M20" s="227"/>
      <c r="N20" s="227"/>
      <c r="O20" s="227" t="s">
        <v>886</v>
      </c>
      <c r="P20" s="227"/>
      <c r="Q20" s="227"/>
      <c r="R20" s="227"/>
      <c r="S20" s="227"/>
      <c r="T20" s="227"/>
      <c r="U20" s="227" t="s">
        <v>886</v>
      </c>
      <c r="V20" s="227"/>
      <c r="W20" s="227"/>
      <c r="X20" s="227"/>
      <c r="Y20" s="227"/>
      <c r="Z20" s="227"/>
      <c r="AA20" s="228" t="s">
        <v>886</v>
      </c>
      <c r="AB20" s="228"/>
      <c r="AC20" s="228"/>
      <c r="AD20" s="228"/>
      <c r="AE20" s="228"/>
      <c r="AF20" s="228"/>
    </row>
    <row r="21" spans="1:32" ht="15.2" customHeight="1" thickTop="1" thickBot="1" x14ac:dyDescent="0.25">
      <c r="A21" s="226" t="s">
        <v>884</v>
      </c>
      <c r="B21" s="226"/>
      <c r="C21" s="226"/>
      <c r="D21" s="226"/>
      <c r="E21" s="226"/>
      <c r="F21" s="226"/>
      <c r="G21" s="226"/>
      <c r="H21" s="226"/>
      <c r="I21" s="226"/>
      <c r="J21" s="226"/>
      <c r="K21" s="227" t="s">
        <v>902</v>
      </c>
      <c r="L21" s="227"/>
      <c r="M21" s="227"/>
      <c r="N21" s="227"/>
      <c r="O21" s="227" t="s">
        <v>886</v>
      </c>
      <c r="P21" s="227"/>
      <c r="Q21" s="227"/>
      <c r="R21" s="227"/>
      <c r="S21" s="227"/>
      <c r="T21" s="227"/>
      <c r="U21" s="227" t="s">
        <v>886</v>
      </c>
      <c r="V21" s="227"/>
      <c r="W21" s="227"/>
      <c r="X21" s="227"/>
      <c r="Y21" s="227"/>
      <c r="Z21" s="227"/>
      <c r="AA21" s="228" t="s">
        <v>886</v>
      </c>
      <c r="AB21" s="228"/>
      <c r="AC21" s="228"/>
      <c r="AD21" s="228"/>
      <c r="AE21" s="228"/>
      <c r="AF21" s="228"/>
    </row>
    <row r="22" spans="1:32" ht="25.35" customHeight="1" thickTop="1" thickBot="1" x14ac:dyDescent="0.25">
      <c r="A22" s="226" t="s">
        <v>887</v>
      </c>
      <c r="B22" s="226"/>
      <c r="C22" s="226"/>
      <c r="D22" s="226"/>
      <c r="E22" s="226"/>
      <c r="F22" s="226"/>
      <c r="G22" s="226"/>
      <c r="H22" s="226"/>
      <c r="I22" s="226"/>
      <c r="J22" s="226"/>
      <c r="K22" s="227" t="s">
        <v>903</v>
      </c>
      <c r="L22" s="227"/>
      <c r="M22" s="227"/>
      <c r="N22" s="227"/>
      <c r="O22" s="227" t="s">
        <v>886</v>
      </c>
      <c r="P22" s="227"/>
      <c r="Q22" s="227"/>
      <c r="R22" s="227"/>
      <c r="S22" s="227"/>
      <c r="T22" s="227"/>
      <c r="U22" s="227" t="s">
        <v>886</v>
      </c>
      <c r="V22" s="227"/>
      <c r="W22" s="227"/>
      <c r="X22" s="227"/>
      <c r="Y22" s="227"/>
      <c r="Z22" s="227"/>
      <c r="AA22" s="228" t="s">
        <v>886</v>
      </c>
      <c r="AB22" s="228"/>
      <c r="AC22" s="228"/>
      <c r="AD22" s="228"/>
      <c r="AE22" s="228"/>
      <c r="AF22" s="228"/>
    </row>
    <row r="23" spans="1:32" ht="15.2" customHeight="1" thickTop="1" thickBot="1" x14ac:dyDescent="0.25">
      <c r="A23" s="226" t="s">
        <v>889</v>
      </c>
      <c r="B23" s="226"/>
      <c r="C23" s="226"/>
      <c r="D23" s="226"/>
      <c r="E23" s="226"/>
      <c r="F23" s="226"/>
      <c r="G23" s="226"/>
      <c r="H23" s="226"/>
      <c r="I23" s="226"/>
      <c r="J23" s="226"/>
      <c r="K23" s="227" t="s">
        <v>904</v>
      </c>
      <c r="L23" s="227"/>
      <c r="M23" s="227"/>
      <c r="N23" s="227"/>
      <c r="O23" s="227" t="s">
        <v>886</v>
      </c>
      <c r="P23" s="227"/>
      <c r="Q23" s="227"/>
      <c r="R23" s="227"/>
      <c r="S23" s="227"/>
      <c r="T23" s="227"/>
      <c r="U23" s="227" t="s">
        <v>886</v>
      </c>
      <c r="V23" s="227"/>
      <c r="W23" s="227"/>
      <c r="X23" s="227"/>
      <c r="Y23" s="227"/>
      <c r="Z23" s="227"/>
      <c r="AA23" s="228" t="s">
        <v>886</v>
      </c>
      <c r="AB23" s="228"/>
      <c r="AC23" s="228"/>
      <c r="AD23" s="228"/>
      <c r="AE23" s="228"/>
      <c r="AF23" s="228"/>
    </row>
    <row r="24" spans="1:32" ht="15.2" customHeight="1" thickTop="1" thickBot="1" x14ac:dyDescent="0.25">
      <c r="A24" s="226" t="s">
        <v>891</v>
      </c>
      <c r="B24" s="226"/>
      <c r="C24" s="226"/>
      <c r="D24" s="226"/>
      <c r="E24" s="226"/>
      <c r="F24" s="226"/>
      <c r="G24" s="226"/>
      <c r="H24" s="226"/>
      <c r="I24" s="226"/>
      <c r="J24" s="226"/>
      <c r="K24" s="227" t="s">
        <v>905</v>
      </c>
      <c r="L24" s="227"/>
      <c r="M24" s="227"/>
      <c r="N24" s="227"/>
      <c r="O24" s="227" t="s">
        <v>886</v>
      </c>
      <c r="P24" s="227"/>
      <c r="Q24" s="227"/>
      <c r="R24" s="227"/>
      <c r="S24" s="227"/>
      <c r="T24" s="227"/>
      <c r="U24" s="227" t="s">
        <v>886</v>
      </c>
      <c r="V24" s="227"/>
      <c r="W24" s="227"/>
      <c r="X24" s="227"/>
      <c r="Y24" s="227"/>
      <c r="Z24" s="227"/>
      <c r="AA24" s="228" t="s">
        <v>886</v>
      </c>
      <c r="AB24" s="228"/>
      <c r="AC24" s="228"/>
      <c r="AD24" s="228"/>
      <c r="AE24" s="228"/>
      <c r="AF24" s="228"/>
    </row>
    <row r="25" spans="1:32" ht="15.2" customHeight="1" thickTop="1" thickBot="1" x14ac:dyDescent="0.25">
      <c r="A25" s="226" t="s">
        <v>906</v>
      </c>
      <c r="B25" s="226"/>
      <c r="C25" s="226"/>
      <c r="D25" s="226"/>
      <c r="E25" s="226"/>
      <c r="F25" s="226"/>
      <c r="G25" s="226"/>
      <c r="H25" s="226"/>
      <c r="I25" s="226"/>
      <c r="J25" s="226"/>
      <c r="K25" s="227" t="s">
        <v>907</v>
      </c>
      <c r="L25" s="227"/>
      <c r="M25" s="227"/>
      <c r="N25" s="227"/>
      <c r="O25" s="227" t="s">
        <v>908</v>
      </c>
      <c r="P25" s="227"/>
      <c r="Q25" s="227"/>
      <c r="R25" s="227"/>
      <c r="S25" s="227"/>
      <c r="T25" s="227"/>
      <c r="U25" s="227" t="s">
        <v>909</v>
      </c>
      <c r="V25" s="227"/>
      <c r="W25" s="227"/>
      <c r="X25" s="227"/>
      <c r="Y25" s="227"/>
      <c r="Z25" s="227"/>
      <c r="AA25" s="228" t="s">
        <v>874</v>
      </c>
      <c r="AB25" s="228"/>
      <c r="AC25" s="228"/>
      <c r="AD25" s="228"/>
      <c r="AE25" s="228"/>
      <c r="AF25" s="228"/>
    </row>
    <row r="26" spans="1:32" ht="25.35" customHeight="1" thickTop="1" thickBot="1" x14ac:dyDescent="0.25">
      <c r="A26" s="226" t="s">
        <v>910</v>
      </c>
      <c r="B26" s="226"/>
      <c r="C26" s="226"/>
      <c r="D26" s="226"/>
      <c r="E26" s="226"/>
      <c r="F26" s="226"/>
      <c r="G26" s="226"/>
      <c r="H26" s="226"/>
      <c r="I26" s="226"/>
      <c r="J26" s="226"/>
      <c r="K26" s="227" t="s">
        <v>911</v>
      </c>
      <c r="L26" s="227"/>
      <c r="M26" s="227"/>
      <c r="N26" s="227"/>
      <c r="O26" s="227" t="s">
        <v>912</v>
      </c>
      <c r="P26" s="227"/>
      <c r="Q26" s="227"/>
      <c r="R26" s="227"/>
      <c r="S26" s="227"/>
      <c r="T26" s="227"/>
      <c r="U26" s="227" t="s">
        <v>913</v>
      </c>
      <c r="V26" s="227"/>
      <c r="W26" s="227"/>
      <c r="X26" s="227"/>
      <c r="Y26" s="227"/>
      <c r="Z26" s="227"/>
      <c r="AA26" s="228" t="s">
        <v>914</v>
      </c>
      <c r="AB26" s="228"/>
      <c r="AC26" s="228"/>
      <c r="AD26" s="228"/>
      <c r="AE26" s="228"/>
      <c r="AF26" s="228"/>
    </row>
    <row r="27" spans="1:32" ht="15.2" customHeight="1" thickTop="1" thickBot="1" x14ac:dyDescent="0.25">
      <c r="A27" s="226" t="s">
        <v>884</v>
      </c>
      <c r="B27" s="226"/>
      <c r="C27" s="226"/>
      <c r="D27" s="226"/>
      <c r="E27" s="226"/>
      <c r="F27" s="226"/>
      <c r="G27" s="226"/>
      <c r="H27" s="226"/>
      <c r="I27" s="226"/>
      <c r="J27" s="226"/>
      <c r="K27" s="227" t="s">
        <v>915</v>
      </c>
      <c r="L27" s="227"/>
      <c r="M27" s="227"/>
      <c r="N27" s="227"/>
      <c r="O27" s="227" t="s">
        <v>916</v>
      </c>
      <c r="P27" s="227"/>
      <c r="Q27" s="227"/>
      <c r="R27" s="227"/>
      <c r="S27" s="227"/>
      <c r="T27" s="227"/>
      <c r="U27" s="227" t="s">
        <v>917</v>
      </c>
      <c r="V27" s="227"/>
      <c r="W27" s="227"/>
      <c r="X27" s="227"/>
      <c r="Y27" s="227"/>
      <c r="Z27" s="227"/>
      <c r="AA27" s="228" t="s">
        <v>918</v>
      </c>
      <c r="AB27" s="228"/>
      <c r="AC27" s="228"/>
      <c r="AD27" s="228"/>
      <c r="AE27" s="228"/>
      <c r="AF27" s="228"/>
    </row>
    <row r="28" spans="1:32" ht="25.35" customHeight="1" thickTop="1" thickBot="1" x14ac:dyDescent="0.25">
      <c r="A28" s="226" t="s">
        <v>887</v>
      </c>
      <c r="B28" s="226"/>
      <c r="C28" s="226"/>
      <c r="D28" s="226"/>
      <c r="E28" s="226"/>
      <c r="F28" s="226"/>
      <c r="G28" s="226"/>
      <c r="H28" s="226"/>
      <c r="I28" s="226"/>
      <c r="J28" s="226"/>
      <c r="K28" s="227" t="s">
        <v>919</v>
      </c>
      <c r="L28" s="227"/>
      <c r="M28" s="227"/>
      <c r="N28" s="227"/>
      <c r="O28" s="227" t="s">
        <v>886</v>
      </c>
      <c r="P28" s="227"/>
      <c r="Q28" s="227"/>
      <c r="R28" s="227"/>
      <c r="S28" s="227"/>
      <c r="T28" s="227"/>
      <c r="U28" s="227" t="s">
        <v>886</v>
      </c>
      <c r="V28" s="227"/>
      <c r="W28" s="227"/>
      <c r="X28" s="227"/>
      <c r="Y28" s="227"/>
      <c r="Z28" s="227"/>
      <c r="AA28" s="228" t="s">
        <v>886</v>
      </c>
      <c r="AB28" s="228"/>
      <c r="AC28" s="228"/>
      <c r="AD28" s="228"/>
      <c r="AE28" s="228"/>
      <c r="AF28" s="228"/>
    </row>
    <row r="29" spans="1:32" ht="15.2" customHeight="1" thickTop="1" thickBot="1" x14ac:dyDescent="0.25">
      <c r="A29" s="226" t="s">
        <v>889</v>
      </c>
      <c r="B29" s="226"/>
      <c r="C29" s="226"/>
      <c r="D29" s="226"/>
      <c r="E29" s="226"/>
      <c r="F29" s="226"/>
      <c r="G29" s="226"/>
      <c r="H29" s="226"/>
      <c r="I29" s="226"/>
      <c r="J29" s="226"/>
      <c r="K29" s="227" t="s">
        <v>920</v>
      </c>
      <c r="L29" s="227"/>
      <c r="M29" s="227"/>
      <c r="N29" s="227"/>
      <c r="O29" s="227" t="s">
        <v>921</v>
      </c>
      <c r="P29" s="227"/>
      <c r="Q29" s="227"/>
      <c r="R29" s="227"/>
      <c r="S29" s="227"/>
      <c r="T29" s="227"/>
      <c r="U29" s="227" t="s">
        <v>922</v>
      </c>
      <c r="V29" s="227"/>
      <c r="W29" s="227"/>
      <c r="X29" s="227"/>
      <c r="Y29" s="227"/>
      <c r="Z29" s="227"/>
      <c r="AA29" s="228" t="s">
        <v>923</v>
      </c>
      <c r="AB29" s="228"/>
      <c r="AC29" s="228"/>
      <c r="AD29" s="228"/>
      <c r="AE29" s="228"/>
      <c r="AF29" s="228"/>
    </row>
    <row r="30" spans="1:32" ht="15.2" customHeight="1" thickTop="1" thickBot="1" x14ac:dyDescent="0.25">
      <c r="A30" s="226" t="s">
        <v>891</v>
      </c>
      <c r="B30" s="226"/>
      <c r="C30" s="226"/>
      <c r="D30" s="226"/>
      <c r="E30" s="226"/>
      <c r="F30" s="226"/>
      <c r="G30" s="226"/>
      <c r="H30" s="226"/>
      <c r="I30" s="226"/>
      <c r="J30" s="226"/>
      <c r="K30" s="227" t="s">
        <v>924</v>
      </c>
      <c r="L30" s="227"/>
      <c r="M30" s="227"/>
      <c r="N30" s="227"/>
      <c r="O30" s="227" t="s">
        <v>925</v>
      </c>
      <c r="P30" s="227"/>
      <c r="Q30" s="227"/>
      <c r="R30" s="227"/>
      <c r="S30" s="227"/>
      <c r="T30" s="227"/>
      <c r="U30" s="227" t="s">
        <v>926</v>
      </c>
      <c r="V30" s="227"/>
      <c r="W30" s="227"/>
      <c r="X30" s="227"/>
      <c r="Y30" s="227"/>
      <c r="Z30" s="227"/>
      <c r="AA30" s="228" t="s">
        <v>927</v>
      </c>
      <c r="AB30" s="228"/>
      <c r="AC30" s="228"/>
      <c r="AD30" s="228"/>
      <c r="AE30" s="228"/>
      <c r="AF30" s="228"/>
    </row>
    <row r="31" spans="1:32" ht="25.35" customHeight="1" thickTop="1" thickBot="1" x14ac:dyDescent="0.25">
      <c r="A31" s="226" t="s">
        <v>928</v>
      </c>
      <c r="B31" s="226"/>
      <c r="C31" s="226"/>
      <c r="D31" s="226"/>
      <c r="E31" s="226"/>
      <c r="F31" s="226"/>
      <c r="G31" s="226"/>
      <c r="H31" s="226"/>
      <c r="I31" s="226"/>
      <c r="J31" s="226"/>
      <c r="K31" s="227" t="s">
        <v>929</v>
      </c>
      <c r="L31" s="227"/>
      <c r="M31" s="227"/>
      <c r="N31" s="227"/>
      <c r="O31" s="227" t="s">
        <v>930</v>
      </c>
      <c r="P31" s="227"/>
      <c r="Q31" s="227"/>
      <c r="R31" s="227"/>
      <c r="S31" s="227"/>
      <c r="T31" s="227"/>
      <c r="U31" s="227" t="s">
        <v>931</v>
      </c>
      <c r="V31" s="227"/>
      <c r="W31" s="227"/>
      <c r="X31" s="227"/>
      <c r="Y31" s="227"/>
      <c r="Z31" s="227"/>
      <c r="AA31" s="228" t="s">
        <v>932</v>
      </c>
      <c r="AB31" s="228"/>
      <c r="AC31" s="228"/>
      <c r="AD31" s="228"/>
      <c r="AE31" s="228"/>
      <c r="AF31" s="228"/>
    </row>
    <row r="32" spans="1:32" ht="15.2" customHeight="1" thickTop="1" thickBot="1" x14ac:dyDescent="0.25">
      <c r="A32" s="226" t="s">
        <v>884</v>
      </c>
      <c r="B32" s="226"/>
      <c r="C32" s="226"/>
      <c r="D32" s="226"/>
      <c r="E32" s="226"/>
      <c r="F32" s="226"/>
      <c r="G32" s="226"/>
      <c r="H32" s="226"/>
      <c r="I32" s="226"/>
      <c r="J32" s="226"/>
      <c r="K32" s="227" t="s">
        <v>933</v>
      </c>
      <c r="L32" s="227"/>
      <c r="M32" s="227"/>
      <c r="N32" s="227"/>
      <c r="O32" s="227" t="s">
        <v>934</v>
      </c>
      <c r="P32" s="227"/>
      <c r="Q32" s="227"/>
      <c r="R32" s="227"/>
      <c r="S32" s="227"/>
      <c r="T32" s="227"/>
      <c r="U32" s="227" t="s">
        <v>935</v>
      </c>
      <c r="V32" s="227"/>
      <c r="W32" s="227"/>
      <c r="X32" s="227"/>
      <c r="Y32" s="227"/>
      <c r="Z32" s="227"/>
      <c r="AA32" s="228" t="s">
        <v>936</v>
      </c>
      <c r="AB32" s="228"/>
      <c r="AC32" s="228"/>
      <c r="AD32" s="228"/>
      <c r="AE32" s="228"/>
      <c r="AF32" s="228"/>
    </row>
    <row r="33" spans="1:32" ht="25.35" customHeight="1" thickTop="1" thickBot="1" x14ac:dyDescent="0.25">
      <c r="A33" s="226" t="s">
        <v>887</v>
      </c>
      <c r="B33" s="226"/>
      <c r="C33" s="226"/>
      <c r="D33" s="226"/>
      <c r="E33" s="226"/>
      <c r="F33" s="226"/>
      <c r="G33" s="226"/>
      <c r="H33" s="226"/>
      <c r="I33" s="226"/>
      <c r="J33" s="226"/>
      <c r="K33" s="227" t="s">
        <v>937</v>
      </c>
      <c r="L33" s="227"/>
      <c r="M33" s="227"/>
      <c r="N33" s="227"/>
      <c r="O33" s="227" t="s">
        <v>886</v>
      </c>
      <c r="P33" s="227"/>
      <c r="Q33" s="227"/>
      <c r="R33" s="227"/>
      <c r="S33" s="227"/>
      <c r="T33" s="227"/>
      <c r="U33" s="227" t="s">
        <v>886</v>
      </c>
      <c r="V33" s="227"/>
      <c r="W33" s="227"/>
      <c r="X33" s="227"/>
      <c r="Y33" s="227"/>
      <c r="Z33" s="227"/>
      <c r="AA33" s="228" t="s">
        <v>886</v>
      </c>
      <c r="AB33" s="228"/>
      <c r="AC33" s="228"/>
      <c r="AD33" s="228"/>
      <c r="AE33" s="228"/>
      <c r="AF33" s="228"/>
    </row>
    <row r="34" spans="1:32" ht="15.2" customHeight="1" thickTop="1" thickBot="1" x14ac:dyDescent="0.25">
      <c r="A34" s="226" t="s">
        <v>889</v>
      </c>
      <c r="B34" s="226"/>
      <c r="C34" s="226"/>
      <c r="D34" s="226"/>
      <c r="E34" s="226"/>
      <c r="F34" s="226"/>
      <c r="G34" s="226"/>
      <c r="H34" s="226"/>
      <c r="I34" s="226"/>
      <c r="J34" s="226"/>
      <c r="K34" s="227" t="s">
        <v>938</v>
      </c>
      <c r="L34" s="227"/>
      <c r="M34" s="227"/>
      <c r="N34" s="227"/>
      <c r="O34" s="227" t="s">
        <v>939</v>
      </c>
      <c r="P34" s="227"/>
      <c r="Q34" s="227"/>
      <c r="R34" s="227"/>
      <c r="S34" s="227"/>
      <c r="T34" s="227"/>
      <c r="U34" s="227" t="s">
        <v>940</v>
      </c>
      <c r="V34" s="227"/>
      <c r="W34" s="227"/>
      <c r="X34" s="227"/>
      <c r="Y34" s="227"/>
      <c r="Z34" s="227"/>
      <c r="AA34" s="228" t="s">
        <v>941</v>
      </c>
      <c r="AB34" s="228"/>
      <c r="AC34" s="228"/>
      <c r="AD34" s="228"/>
      <c r="AE34" s="228"/>
      <c r="AF34" s="228"/>
    </row>
    <row r="35" spans="1:32" ht="15.2" customHeight="1" thickTop="1" thickBot="1" x14ac:dyDescent="0.25">
      <c r="A35" s="226" t="s">
        <v>891</v>
      </c>
      <c r="B35" s="226"/>
      <c r="C35" s="226"/>
      <c r="D35" s="226"/>
      <c r="E35" s="226"/>
      <c r="F35" s="226"/>
      <c r="G35" s="226"/>
      <c r="H35" s="226"/>
      <c r="I35" s="226"/>
      <c r="J35" s="226"/>
      <c r="K35" s="227" t="s">
        <v>942</v>
      </c>
      <c r="L35" s="227"/>
      <c r="M35" s="227"/>
      <c r="N35" s="227"/>
      <c r="O35" s="227" t="s">
        <v>943</v>
      </c>
      <c r="P35" s="227"/>
      <c r="Q35" s="227"/>
      <c r="R35" s="227"/>
      <c r="S35" s="227"/>
      <c r="T35" s="227"/>
      <c r="U35" s="227" t="s">
        <v>944</v>
      </c>
      <c r="V35" s="227"/>
      <c r="W35" s="227"/>
      <c r="X35" s="227"/>
      <c r="Y35" s="227"/>
      <c r="Z35" s="227"/>
      <c r="AA35" s="228" t="s">
        <v>945</v>
      </c>
      <c r="AB35" s="228"/>
      <c r="AC35" s="228"/>
      <c r="AD35" s="228"/>
      <c r="AE35" s="228"/>
      <c r="AF35" s="228"/>
    </row>
    <row r="36" spans="1:32" ht="15.2" customHeight="1" thickTop="1" thickBot="1" x14ac:dyDescent="0.25">
      <c r="A36" s="226" t="s">
        <v>946</v>
      </c>
      <c r="B36" s="226"/>
      <c r="C36" s="226"/>
      <c r="D36" s="226"/>
      <c r="E36" s="226"/>
      <c r="F36" s="226"/>
      <c r="G36" s="226"/>
      <c r="H36" s="226"/>
      <c r="I36" s="226"/>
      <c r="J36" s="226"/>
      <c r="K36" s="227" t="s">
        <v>947</v>
      </c>
      <c r="L36" s="227"/>
      <c r="M36" s="227"/>
      <c r="N36" s="227"/>
      <c r="O36" s="227" t="s">
        <v>886</v>
      </c>
      <c r="P36" s="227"/>
      <c r="Q36" s="227"/>
      <c r="R36" s="227"/>
      <c r="S36" s="227"/>
      <c r="T36" s="227"/>
      <c r="U36" s="227" t="s">
        <v>886</v>
      </c>
      <c r="V36" s="227"/>
      <c r="W36" s="227"/>
      <c r="X36" s="227"/>
      <c r="Y36" s="227"/>
      <c r="Z36" s="227"/>
      <c r="AA36" s="228" t="s">
        <v>886</v>
      </c>
      <c r="AB36" s="228"/>
      <c r="AC36" s="228"/>
      <c r="AD36" s="228"/>
      <c r="AE36" s="228"/>
      <c r="AF36" s="228"/>
    </row>
    <row r="37" spans="1:32" ht="15.2" customHeight="1" thickTop="1" thickBot="1" x14ac:dyDescent="0.25">
      <c r="A37" s="226" t="s">
        <v>884</v>
      </c>
      <c r="B37" s="226"/>
      <c r="C37" s="226"/>
      <c r="D37" s="226"/>
      <c r="E37" s="226"/>
      <c r="F37" s="226"/>
      <c r="G37" s="226"/>
      <c r="H37" s="226"/>
      <c r="I37" s="226"/>
      <c r="J37" s="226"/>
      <c r="K37" s="227" t="s">
        <v>948</v>
      </c>
      <c r="L37" s="227"/>
      <c r="M37" s="227"/>
      <c r="N37" s="227"/>
      <c r="O37" s="227" t="s">
        <v>886</v>
      </c>
      <c r="P37" s="227"/>
      <c r="Q37" s="227"/>
      <c r="R37" s="227"/>
      <c r="S37" s="227"/>
      <c r="T37" s="227"/>
      <c r="U37" s="227" t="s">
        <v>886</v>
      </c>
      <c r="V37" s="227"/>
      <c r="W37" s="227"/>
      <c r="X37" s="227"/>
      <c r="Y37" s="227"/>
      <c r="Z37" s="227"/>
      <c r="AA37" s="228" t="s">
        <v>886</v>
      </c>
      <c r="AB37" s="228"/>
      <c r="AC37" s="228"/>
      <c r="AD37" s="228"/>
      <c r="AE37" s="228"/>
      <c r="AF37" s="228"/>
    </row>
    <row r="38" spans="1:32" ht="25.35" customHeight="1" thickTop="1" thickBot="1" x14ac:dyDescent="0.25">
      <c r="A38" s="226" t="s">
        <v>887</v>
      </c>
      <c r="B38" s="226"/>
      <c r="C38" s="226"/>
      <c r="D38" s="226"/>
      <c r="E38" s="226"/>
      <c r="F38" s="226"/>
      <c r="G38" s="226"/>
      <c r="H38" s="226"/>
      <c r="I38" s="226"/>
      <c r="J38" s="226"/>
      <c r="K38" s="227" t="s">
        <v>949</v>
      </c>
      <c r="L38" s="227"/>
      <c r="M38" s="227"/>
      <c r="N38" s="227"/>
      <c r="O38" s="227" t="s">
        <v>886</v>
      </c>
      <c r="P38" s="227"/>
      <c r="Q38" s="227"/>
      <c r="R38" s="227"/>
      <c r="S38" s="227"/>
      <c r="T38" s="227"/>
      <c r="U38" s="227" t="s">
        <v>886</v>
      </c>
      <c r="V38" s="227"/>
      <c r="W38" s="227"/>
      <c r="X38" s="227"/>
      <c r="Y38" s="227"/>
      <c r="Z38" s="227"/>
      <c r="AA38" s="228" t="s">
        <v>886</v>
      </c>
      <c r="AB38" s="228"/>
      <c r="AC38" s="228"/>
      <c r="AD38" s="228"/>
      <c r="AE38" s="228"/>
      <c r="AF38" s="228"/>
    </row>
    <row r="39" spans="1:32" ht="15.2" customHeight="1" thickTop="1" thickBot="1" x14ac:dyDescent="0.25">
      <c r="A39" s="226" t="s">
        <v>889</v>
      </c>
      <c r="B39" s="226"/>
      <c r="C39" s="226"/>
      <c r="D39" s="226"/>
      <c r="E39" s="226"/>
      <c r="F39" s="226"/>
      <c r="G39" s="226"/>
      <c r="H39" s="226"/>
      <c r="I39" s="226"/>
      <c r="J39" s="226"/>
      <c r="K39" s="227" t="s">
        <v>950</v>
      </c>
      <c r="L39" s="227"/>
      <c r="M39" s="227"/>
      <c r="N39" s="227"/>
      <c r="O39" s="227" t="s">
        <v>886</v>
      </c>
      <c r="P39" s="227"/>
      <c r="Q39" s="227"/>
      <c r="R39" s="227"/>
      <c r="S39" s="227"/>
      <c r="T39" s="227"/>
      <c r="U39" s="227" t="s">
        <v>886</v>
      </c>
      <c r="V39" s="227"/>
      <c r="W39" s="227"/>
      <c r="X39" s="227"/>
      <c r="Y39" s="227"/>
      <c r="Z39" s="227"/>
      <c r="AA39" s="228" t="s">
        <v>886</v>
      </c>
      <c r="AB39" s="228"/>
      <c r="AC39" s="228"/>
      <c r="AD39" s="228"/>
      <c r="AE39" s="228"/>
      <c r="AF39" s="228"/>
    </row>
    <row r="40" spans="1:32" ht="15.2" customHeight="1" thickTop="1" thickBot="1" x14ac:dyDescent="0.25">
      <c r="A40" s="226" t="s">
        <v>891</v>
      </c>
      <c r="B40" s="226"/>
      <c r="C40" s="226"/>
      <c r="D40" s="226"/>
      <c r="E40" s="226"/>
      <c r="F40" s="226"/>
      <c r="G40" s="226"/>
      <c r="H40" s="226"/>
      <c r="I40" s="226"/>
      <c r="J40" s="226"/>
      <c r="K40" s="227" t="s">
        <v>951</v>
      </c>
      <c r="L40" s="227"/>
      <c r="M40" s="227"/>
      <c r="N40" s="227"/>
      <c r="O40" s="227" t="s">
        <v>886</v>
      </c>
      <c r="P40" s="227"/>
      <c r="Q40" s="227"/>
      <c r="R40" s="227"/>
      <c r="S40" s="227"/>
      <c r="T40" s="227"/>
      <c r="U40" s="227" t="s">
        <v>886</v>
      </c>
      <c r="V40" s="227"/>
      <c r="W40" s="227"/>
      <c r="X40" s="227"/>
      <c r="Y40" s="227"/>
      <c r="Z40" s="227"/>
      <c r="AA40" s="228" t="s">
        <v>886</v>
      </c>
      <c r="AB40" s="228"/>
      <c r="AC40" s="228"/>
      <c r="AD40" s="228"/>
      <c r="AE40" s="228"/>
      <c r="AF40" s="228"/>
    </row>
    <row r="41" spans="1:32" ht="15.2" customHeight="1" thickTop="1" thickBot="1" x14ac:dyDescent="0.25">
      <c r="A41" s="226" t="s">
        <v>952</v>
      </c>
      <c r="B41" s="226"/>
      <c r="C41" s="226"/>
      <c r="D41" s="226"/>
      <c r="E41" s="226"/>
      <c r="F41" s="226"/>
      <c r="G41" s="226"/>
      <c r="H41" s="226"/>
      <c r="I41" s="226"/>
      <c r="J41" s="226"/>
      <c r="K41" s="227" t="s">
        <v>953</v>
      </c>
      <c r="L41" s="227"/>
      <c r="M41" s="227"/>
      <c r="N41" s="227"/>
      <c r="O41" s="227" t="s">
        <v>954</v>
      </c>
      <c r="P41" s="227"/>
      <c r="Q41" s="227"/>
      <c r="R41" s="227"/>
      <c r="S41" s="227"/>
      <c r="T41" s="227"/>
      <c r="U41" s="227" t="s">
        <v>954</v>
      </c>
      <c r="V41" s="227"/>
      <c r="W41" s="227"/>
      <c r="X41" s="227"/>
      <c r="Y41" s="227"/>
      <c r="Z41" s="227"/>
      <c r="AA41" s="228" t="s">
        <v>955</v>
      </c>
      <c r="AB41" s="228"/>
      <c r="AC41" s="228"/>
      <c r="AD41" s="228"/>
      <c r="AE41" s="228"/>
      <c r="AF41" s="228"/>
    </row>
    <row r="42" spans="1:32" ht="15.2" customHeight="1" thickTop="1" thickBot="1" x14ac:dyDescent="0.25">
      <c r="A42" s="226" t="s">
        <v>884</v>
      </c>
      <c r="B42" s="226"/>
      <c r="C42" s="226"/>
      <c r="D42" s="226"/>
      <c r="E42" s="226"/>
      <c r="F42" s="226"/>
      <c r="G42" s="226"/>
      <c r="H42" s="226"/>
      <c r="I42" s="226"/>
      <c r="J42" s="226"/>
      <c r="K42" s="227" t="s">
        <v>956</v>
      </c>
      <c r="L42" s="227"/>
      <c r="M42" s="227"/>
      <c r="N42" s="227"/>
      <c r="O42" s="227" t="s">
        <v>886</v>
      </c>
      <c r="P42" s="227"/>
      <c r="Q42" s="227"/>
      <c r="R42" s="227"/>
      <c r="S42" s="227"/>
      <c r="T42" s="227"/>
      <c r="U42" s="227" t="s">
        <v>886</v>
      </c>
      <c r="V42" s="227"/>
      <c r="W42" s="227"/>
      <c r="X42" s="227"/>
      <c r="Y42" s="227"/>
      <c r="Z42" s="227"/>
      <c r="AA42" s="228" t="s">
        <v>886</v>
      </c>
      <c r="AB42" s="228"/>
      <c r="AC42" s="228"/>
      <c r="AD42" s="228"/>
      <c r="AE42" s="228"/>
      <c r="AF42" s="228"/>
    </row>
    <row r="43" spans="1:32" ht="25.35" customHeight="1" thickTop="1" thickBot="1" x14ac:dyDescent="0.25">
      <c r="A43" s="226" t="s">
        <v>887</v>
      </c>
      <c r="B43" s="226"/>
      <c r="C43" s="226"/>
      <c r="D43" s="226"/>
      <c r="E43" s="226"/>
      <c r="F43" s="226"/>
      <c r="G43" s="226"/>
      <c r="H43" s="226"/>
      <c r="I43" s="226"/>
      <c r="J43" s="226"/>
      <c r="K43" s="227" t="s">
        <v>957</v>
      </c>
      <c r="L43" s="227"/>
      <c r="M43" s="227"/>
      <c r="N43" s="227"/>
      <c r="O43" s="227" t="s">
        <v>886</v>
      </c>
      <c r="P43" s="227"/>
      <c r="Q43" s="227"/>
      <c r="R43" s="227"/>
      <c r="S43" s="227"/>
      <c r="T43" s="227"/>
      <c r="U43" s="227" t="s">
        <v>886</v>
      </c>
      <c r="V43" s="227"/>
      <c r="W43" s="227"/>
      <c r="X43" s="227"/>
      <c r="Y43" s="227"/>
      <c r="Z43" s="227"/>
      <c r="AA43" s="228" t="s">
        <v>886</v>
      </c>
      <c r="AB43" s="228"/>
      <c r="AC43" s="228"/>
      <c r="AD43" s="228"/>
      <c r="AE43" s="228"/>
      <c r="AF43" s="228"/>
    </row>
    <row r="44" spans="1:32" ht="15.2" customHeight="1" thickTop="1" thickBot="1" x14ac:dyDescent="0.25">
      <c r="A44" s="226" t="s">
        <v>889</v>
      </c>
      <c r="B44" s="226"/>
      <c r="C44" s="226"/>
      <c r="D44" s="226"/>
      <c r="E44" s="226"/>
      <c r="F44" s="226"/>
      <c r="G44" s="226"/>
      <c r="H44" s="226"/>
      <c r="I44" s="226"/>
      <c r="J44" s="226"/>
      <c r="K44" s="227" t="s">
        <v>958</v>
      </c>
      <c r="L44" s="227"/>
      <c r="M44" s="227"/>
      <c r="N44" s="227"/>
      <c r="O44" s="227" t="s">
        <v>886</v>
      </c>
      <c r="P44" s="227"/>
      <c r="Q44" s="227"/>
      <c r="R44" s="227"/>
      <c r="S44" s="227"/>
      <c r="T44" s="227"/>
      <c r="U44" s="227" t="s">
        <v>886</v>
      </c>
      <c r="V44" s="227"/>
      <c r="W44" s="227"/>
      <c r="X44" s="227"/>
      <c r="Y44" s="227"/>
      <c r="Z44" s="227"/>
      <c r="AA44" s="228" t="s">
        <v>886</v>
      </c>
      <c r="AB44" s="228"/>
      <c r="AC44" s="228"/>
      <c r="AD44" s="228"/>
      <c r="AE44" s="228"/>
      <c r="AF44" s="228"/>
    </row>
    <row r="45" spans="1:32" ht="15.2" customHeight="1" thickTop="1" thickBot="1" x14ac:dyDescent="0.25">
      <c r="A45" s="226" t="s">
        <v>891</v>
      </c>
      <c r="B45" s="226"/>
      <c r="C45" s="226"/>
      <c r="D45" s="226"/>
      <c r="E45" s="226"/>
      <c r="F45" s="226"/>
      <c r="G45" s="226"/>
      <c r="H45" s="226"/>
      <c r="I45" s="226"/>
      <c r="J45" s="226"/>
      <c r="K45" s="227" t="s">
        <v>959</v>
      </c>
      <c r="L45" s="227"/>
      <c r="M45" s="227"/>
      <c r="N45" s="227"/>
      <c r="O45" s="227" t="s">
        <v>954</v>
      </c>
      <c r="P45" s="227"/>
      <c r="Q45" s="227"/>
      <c r="R45" s="227"/>
      <c r="S45" s="227"/>
      <c r="T45" s="227"/>
      <c r="U45" s="227" t="s">
        <v>954</v>
      </c>
      <c r="V45" s="227"/>
      <c r="W45" s="227"/>
      <c r="X45" s="227"/>
      <c r="Y45" s="227"/>
      <c r="Z45" s="227"/>
      <c r="AA45" s="228" t="s">
        <v>955</v>
      </c>
      <c r="AB45" s="228"/>
      <c r="AC45" s="228"/>
      <c r="AD45" s="228"/>
      <c r="AE45" s="228"/>
      <c r="AF45" s="228"/>
    </row>
    <row r="46" spans="1:32" ht="15.2" customHeight="1" thickTop="1" thickBot="1" x14ac:dyDescent="0.25">
      <c r="A46" s="226" t="s">
        <v>960</v>
      </c>
      <c r="B46" s="226"/>
      <c r="C46" s="226"/>
      <c r="D46" s="226"/>
      <c r="E46" s="226"/>
      <c r="F46" s="226"/>
      <c r="G46" s="226"/>
      <c r="H46" s="226"/>
      <c r="I46" s="226"/>
      <c r="J46" s="226"/>
      <c r="K46" s="227" t="s">
        <v>961</v>
      </c>
      <c r="L46" s="227"/>
      <c r="M46" s="227"/>
      <c r="N46" s="227"/>
      <c r="O46" s="227" t="s">
        <v>886</v>
      </c>
      <c r="P46" s="227"/>
      <c r="Q46" s="227"/>
      <c r="R46" s="227"/>
      <c r="S46" s="227"/>
      <c r="T46" s="227"/>
      <c r="U46" s="227" t="s">
        <v>886</v>
      </c>
      <c r="V46" s="227"/>
      <c r="W46" s="227"/>
      <c r="X46" s="227"/>
      <c r="Y46" s="227"/>
      <c r="Z46" s="227"/>
      <c r="AA46" s="228" t="s">
        <v>886</v>
      </c>
      <c r="AB46" s="228"/>
      <c r="AC46" s="228"/>
      <c r="AD46" s="228"/>
      <c r="AE46" s="228"/>
      <c r="AF46" s="228"/>
    </row>
    <row r="47" spans="1:32" ht="15.2" customHeight="1" thickTop="1" thickBot="1" x14ac:dyDescent="0.25">
      <c r="A47" s="226" t="s">
        <v>884</v>
      </c>
      <c r="B47" s="226"/>
      <c r="C47" s="226"/>
      <c r="D47" s="226"/>
      <c r="E47" s="226"/>
      <c r="F47" s="226"/>
      <c r="G47" s="226"/>
      <c r="H47" s="226"/>
      <c r="I47" s="226"/>
      <c r="J47" s="226"/>
      <c r="K47" s="227" t="s">
        <v>962</v>
      </c>
      <c r="L47" s="227"/>
      <c r="M47" s="227"/>
      <c r="N47" s="227"/>
      <c r="O47" s="227" t="s">
        <v>886</v>
      </c>
      <c r="P47" s="227"/>
      <c r="Q47" s="227"/>
      <c r="R47" s="227"/>
      <c r="S47" s="227"/>
      <c r="T47" s="227"/>
      <c r="U47" s="227" t="s">
        <v>886</v>
      </c>
      <c r="V47" s="227"/>
      <c r="W47" s="227"/>
      <c r="X47" s="227"/>
      <c r="Y47" s="227"/>
      <c r="Z47" s="227"/>
      <c r="AA47" s="228" t="s">
        <v>886</v>
      </c>
      <c r="AB47" s="228"/>
      <c r="AC47" s="228"/>
      <c r="AD47" s="228"/>
      <c r="AE47" s="228"/>
      <c r="AF47" s="228"/>
    </row>
    <row r="48" spans="1:32" ht="25.35" customHeight="1" thickTop="1" thickBot="1" x14ac:dyDescent="0.25">
      <c r="A48" s="226" t="s">
        <v>887</v>
      </c>
      <c r="B48" s="226"/>
      <c r="C48" s="226"/>
      <c r="D48" s="226"/>
      <c r="E48" s="226"/>
      <c r="F48" s="226"/>
      <c r="G48" s="226"/>
      <c r="H48" s="226"/>
      <c r="I48" s="226"/>
      <c r="J48" s="226"/>
      <c r="K48" s="227" t="s">
        <v>963</v>
      </c>
      <c r="L48" s="227"/>
      <c r="M48" s="227"/>
      <c r="N48" s="227"/>
      <c r="O48" s="227" t="s">
        <v>886</v>
      </c>
      <c r="P48" s="227"/>
      <c r="Q48" s="227"/>
      <c r="R48" s="227"/>
      <c r="S48" s="227"/>
      <c r="T48" s="227"/>
      <c r="U48" s="227" t="s">
        <v>886</v>
      </c>
      <c r="V48" s="227"/>
      <c r="W48" s="227"/>
      <c r="X48" s="227"/>
      <c r="Y48" s="227"/>
      <c r="Z48" s="227"/>
      <c r="AA48" s="228" t="s">
        <v>886</v>
      </c>
      <c r="AB48" s="228"/>
      <c r="AC48" s="228"/>
      <c r="AD48" s="228"/>
      <c r="AE48" s="228"/>
      <c r="AF48" s="228"/>
    </row>
    <row r="49" spans="1:32" ht="15.2" customHeight="1" thickTop="1" thickBot="1" x14ac:dyDescent="0.25">
      <c r="A49" s="226" t="s">
        <v>889</v>
      </c>
      <c r="B49" s="226"/>
      <c r="C49" s="226"/>
      <c r="D49" s="226"/>
      <c r="E49" s="226"/>
      <c r="F49" s="226"/>
      <c r="G49" s="226"/>
      <c r="H49" s="226"/>
      <c r="I49" s="226"/>
      <c r="J49" s="226"/>
      <c r="K49" s="227" t="s">
        <v>964</v>
      </c>
      <c r="L49" s="227"/>
      <c r="M49" s="227"/>
      <c r="N49" s="227"/>
      <c r="O49" s="227" t="s">
        <v>886</v>
      </c>
      <c r="P49" s="227"/>
      <c r="Q49" s="227"/>
      <c r="R49" s="227"/>
      <c r="S49" s="227"/>
      <c r="T49" s="227"/>
      <c r="U49" s="227" t="s">
        <v>886</v>
      </c>
      <c r="V49" s="227"/>
      <c r="W49" s="227"/>
      <c r="X49" s="227"/>
      <c r="Y49" s="227"/>
      <c r="Z49" s="227"/>
      <c r="AA49" s="228" t="s">
        <v>886</v>
      </c>
      <c r="AB49" s="228"/>
      <c r="AC49" s="228"/>
      <c r="AD49" s="228"/>
      <c r="AE49" s="228"/>
      <c r="AF49" s="228"/>
    </row>
    <row r="50" spans="1:32" ht="15.2" customHeight="1" thickTop="1" thickBot="1" x14ac:dyDescent="0.25">
      <c r="A50" s="226" t="s">
        <v>891</v>
      </c>
      <c r="B50" s="226"/>
      <c r="C50" s="226"/>
      <c r="D50" s="226"/>
      <c r="E50" s="226"/>
      <c r="F50" s="226"/>
      <c r="G50" s="226"/>
      <c r="H50" s="226"/>
      <c r="I50" s="226"/>
      <c r="J50" s="226"/>
      <c r="K50" s="227" t="s">
        <v>965</v>
      </c>
      <c r="L50" s="227"/>
      <c r="M50" s="227"/>
      <c r="N50" s="227"/>
      <c r="O50" s="227" t="s">
        <v>886</v>
      </c>
      <c r="P50" s="227"/>
      <c r="Q50" s="227"/>
      <c r="R50" s="227"/>
      <c r="S50" s="227"/>
      <c r="T50" s="227"/>
      <c r="U50" s="227" t="s">
        <v>886</v>
      </c>
      <c r="V50" s="227"/>
      <c r="W50" s="227"/>
      <c r="X50" s="227"/>
      <c r="Y50" s="227"/>
      <c r="Z50" s="227"/>
      <c r="AA50" s="228" t="s">
        <v>886</v>
      </c>
      <c r="AB50" s="228"/>
      <c r="AC50" s="228"/>
      <c r="AD50" s="228"/>
      <c r="AE50" s="228"/>
      <c r="AF50" s="228"/>
    </row>
    <row r="51" spans="1:32" ht="15.2" customHeight="1" thickTop="1" thickBot="1" x14ac:dyDescent="0.25">
      <c r="A51" s="226" t="s">
        <v>966</v>
      </c>
      <c r="B51" s="226"/>
      <c r="C51" s="226"/>
      <c r="D51" s="226"/>
      <c r="E51" s="226"/>
      <c r="F51" s="226"/>
      <c r="G51" s="226"/>
      <c r="H51" s="226"/>
      <c r="I51" s="226"/>
      <c r="J51" s="226"/>
      <c r="K51" s="227" t="s">
        <v>967</v>
      </c>
      <c r="L51" s="227"/>
      <c r="M51" s="227"/>
      <c r="N51" s="227"/>
      <c r="O51" s="227" t="s">
        <v>968</v>
      </c>
      <c r="P51" s="227"/>
      <c r="Q51" s="227"/>
      <c r="R51" s="227"/>
      <c r="S51" s="227"/>
      <c r="T51" s="227"/>
      <c r="U51" s="227" t="s">
        <v>969</v>
      </c>
      <c r="V51" s="227"/>
      <c r="W51" s="227"/>
      <c r="X51" s="227"/>
      <c r="Y51" s="227"/>
      <c r="Z51" s="227"/>
      <c r="AA51" s="228" t="s">
        <v>970</v>
      </c>
      <c r="AB51" s="228"/>
      <c r="AC51" s="228"/>
      <c r="AD51" s="228"/>
      <c r="AE51" s="228"/>
      <c r="AF51" s="228"/>
    </row>
    <row r="52" spans="1:32" ht="15.2" customHeight="1" thickTop="1" thickBot="1" x14ac:dyDescent="0.25">
      <c r="A52" s="226" t="s">
        <v>971</v>
      </c>
      <c r="B52" s="226"/>
      <c r="C52" s="226"/>
      <c r="D52" s="226"/>
      <c r="E52" s="226"/>
      <c r="F52" s="226"/>
      <c r="G52" s="226"/>
      <c r="H52" s="226"/>
      <c r="I52" s="226"/>
      <c r="J52" s="226"/>
      <c r="K52" s="227" t="s">
        <v>972</v>
      </c>
      <c r="L52" s="227"/>
      <c r="M52" s="227"/>
      <c r="N52" s="227"/>
      <c r="O52" s="227" t="s">
        <v>968</v>
      </c>
      <c r="P52" s="227"/>
      <c r="Q52" s="227"/>
      <c r="R52" s="227"/>
      <c r="S52" s="227"/>
      <c r="T52" s="227"/>
      <c r="U52" s="227" t="s">
        <v>969</v>
      </c>
      <c r="V52" s="227"/>
      <c r="W52" s="227"/>
      <c r="X52" s="227"/>
      <c r="Y52" s="227"/>
      <c r="Z52" s="227"/>
      <c r="AA52" s="228" t="s">
        <v>970</v>
      </c>
      <c r="AB52" s="228"/>
      <c r="AC52" s="228"/>
      <c r="AD52" s="228"/>
      <c r="AE52" s="228"/>
      <c r="AF52" s="228"/>
    </row>
    <row r="53" spans="1:32" ht="15.2" customHeight="1" thickTop="1" thickBot="1" x14ac:dyDescent="0.25">
      <c r="A53" s="226" t="s">
        <v>884</v>
      </c>
      <c r="B53" s="226"/>
      <c r="C53" s="226"/>
      <c r="D53" s="226"/>
      <c r="E53" s="226"/>
      <c r="F53" s="226"/>
      <c r="G53" s="226"/>
      <c r="H53" s="226"/>
      <c r="I53" s="226"/>
      <c r="J53" s="226"/>
      <c r="K53" s="227" t="s">
        <v>973</v>
      </c>
      <c r="L53" s="227"/>
      <c r="M53" s="227"/>
      <c r="N53" s="227"/>
      <c r="O53" s="227" t="s">
        <v>886</v>
      </c>
      <c r="P53" s="227"/>
      <c r="Q53" s="227"/>
      <c r="R53" s="227"/>
      <c r="S53" s="227"/>
      <c r="T53" s="227"/>
      <c r="U53" s="227" t="s">
        <v>886</v>
      </c>
      <c r="V53" s="227"/>
      <c r="W53" s="227"/>
      <c r="X53" s="227"/>
      <c r="Y53" s="227"/>
      <c r="Z53" s="227"/>
      <c r="AA53" s="228" t="s">
        <v>886</v>
      </c>
      <c r="AB53" s="228"/>
      <c r="AC53" s="228"/>
      <c r="AD53" s="228"/>
      <c r="AE53" s="228"/>
      <c r="AF53" s="228"/>
    </row>
    <row r="54" spans="1:32" ht="25.35" customHeight="1" thickTop="1" thickBot="1" x14ac:dyDescent="0.25">
      <c r="A54" s="226" t="s">
        <v>887</v>
      </c>
      <c r="B54" s="226"/>
      <c r="C54" s="226"/>
      <c r="D54" s="226"/>
      <c r="E54" s="226"/>
      <c r="F54" s="226"/>
      <c r="G54" s="226"/>
      <c r="H54" s="226"/>
      <c r="I54" s="226"/>
      <c r="J54" s="226"/>
      <c r="K54" s="227" t="s">
        <v>974</v>
      </c>
      <c r="L54" s="227"/>
      <c r="M54" s="227"/>
      <c r="N54" s="227"/>
      <c r="O54" s="227" t="s">
        <v>886</v>
      </c>
      <c r="P54" s="227"/>
      <c r="Q54" s="227"/>
      <c r="R54" s="227"/>
      <c r="S54" s="227"/>
      <c r="T54" s="227"/>
      <c r="U54" s="227" t="s">
        <v>886</v>
      </c>
      <c r="V54" s="227"/>
      <c r="W54" s="227"/>
      <c r="X54" s="227"/>
      <c r="Y54" s="227"/>
      <c r="Z54" s="227"/>
      <c r="AA54" s="228" t="s">
        <v>886</v>
      </c>
      <c r="AB54" s="228"/>
      <c r="AC54" s="228"/>
      <c r="AD54" s="228"/>
      <c r="AE54" s="228"/>
      <c r="AF54" s="228"/>
    </row>
    <row r="55" spans="1:32" ht="15.2" customHeight="1" thickTop="1" thickBot="1" x14ac:dyDescent="0.25">
      <c r="A55" s="226" t="s">
        <v>889</v>
      </c>
      <c r="B55" s="226"/>
      <c r="C55" s="226"/>
      <c r="D55" s="226"/>
      <c r="E55" s="226"/>
      <c r="F55" s="226"/>
      <c r="G55" s="226"/>
      <c r="H55" s="226"/>
      <c r="I55" s="226"/>
      <c r="J55" s="226"/>
      <c r="K55" s="227" t="s">
        <v>975</v>
      </c>
      <c r="L55" s="227"/>
      <c r="M55" s="227"/>
      <c r="N55" s="227"/>
      <c r="O55" s="227" t="s">
        <v>886</v>
      </c>
      <c r="P55" s="227"/>
      <c r="Q55" s="227"/>
      <c r="R55" s="227"/>
      <c r="S55" s="227"/>
      <c r="T55" s="227"/>
      <c r="U55" s="227" t="s">
        <v>886</v>
      </c>
      <c r="V55" s="227"/>
      <c r="W55" s="227"/>
      <c r="X55" s="227"/>
      <c r="Y55" s="227"/>
      <c r="Z55" s="227"/>
      <c r="AA55" s="228" t="s">
        <v>886</v>
      </c>
      <c r="AB55" s="228"/>
      <c r="AC55" s="228"/>
      <c r="AD55" s="228"/>
      <c r="AE55" s="228"/>
      <c r="AF55" s="228"/>
    </row>
    <row r="56" spans="1:32" ht="15.2" customHeight="1" thickTop="1" thickBot="1" x14ac:dyDescent="0.25">
      <c r="A56" s="226" t="s">
        <v>891</v>
      </c>
      <c r="B56" s="226"/>
      <c r="C56" s="226"/>
      <c r="D56" s="226"/>
      <c r="E56" s="226"/>
      <c r="F56" s="226"/>
      <c r="G56" s="226"/>
      <c r="H56" s="226"/>
      <c r="I56" s="226"/>
      <c r="J56" s="226"/>
      <c r="K56" s="227" t="s">
        <v>976</v>
      </c>
      <c r="L56" s="227"/>
      <c r="M56" s="227"/>
      <c r="N56" s="227"/>
      <c r="O56" s="227" t="s">
        <v>968</v>
      </c>
      <c r="P56" s="227"/>
      <c r="Q56" s="227"/>
      <c r="R56" s="227"/>
      <c r="S56" s="227"/>
      <c r="T56" s="227"/>
      <c r="U56" s="227" t="s">
        <v>969</v>
      </c>
      <c r="V56" s="227"/>
      <c r="W56" s="227"/>
      <c r="X56" s="227"/>
      <c r="Y56" s="227"/>
      <c r="Z56" s="227"/>
      <c r="AA56" s="228" t="s">
        <v>970</v>
      </c>
      <c r="AB56" s="228"/>
      <c r="AC56" s="228"/>
      <c r="AD56" s="228"/>
      <c r="AE56" s="228"/>
      <c r="AF56" s="228"/>
    </row>
    <row r="57" spans="1:32" ht="25.35" customHeight="1" thickTop="1" thickBot="1" x14ac:dyDescent="0.25">
      <c r="A57" s="226" t="s">
        <v>977</v>
      </c>
      <c r="B57" s="226"/>
      <c r="C57" s="226"/>
      <c r="D57" s="226"/>
      <c r="E57" s="226"/>
      <c r="F57" s="226"/>
      <c r="G57" s="226"/>
      <c r="H57" s="226"/>
      <c r="I57" s="226"/>
      <c r="J57" s="226"/>
      <c r="K57" s="227" t="s">
        <v>978</v>
      </c>
      <c r="L57" s="227"/>
      <c r="M57" s="227"/>
      <c r="N57" s="227"/>
      <c r="O57" s="227" t="s">
        <v>886</v>
      </c>
      <c r="P57" s="227"/>
      <c r="Q57" s="227"/>
      <c r="R57" s="227"/>
      <c r="S57" s="227"/>
      <c r="T57" s="227"/>
      <c r="U57" s="227" t="s">
        <v>886</v>
      </c>
      <c r="V57" s="227"/>
      <c r="W57" s="227"/>
      <c r="X57" s="227"/>
      <c r="Y57" s="227"/>
      <c r="Z57" s="227"/>
      <c r="AA57" s="228" t="s">
        <v>886</v>
      </c>
      <c r="AB57" s="228"/>
      <c r="AC57" s="228"/>
      <c r="AD57" s="228"/>
      <c r="AE57" s="228"/>
      <c r="AF57" s="228"/>
    </row>
    <row r="58" spans="1:32" ht="15.2" customHeight="1" thickTop="1" thickBot="1" x14ac:dyDescent="0.25">
      <c r="A58" s="226" t="s">
        <v>884</v>
      </c>
      <c r="B58" s="226"/>
      <c r="C58" s="226"/>
      <c r="D58" s="226"/>
      <c r="E58" s="226"/>
      <c r="F58" s="226"/>
      <c r="G58" s="226"/>
      <c r="H58" s="226"/>
      <c r="I58" s="226"/>
      <c r="J58" s="226"/>
      <c r="K58" s="227" t="s">
        <v>979</v>
      </c>
      <c r="L58" s="227"/>
      <c r="M58" s="227"/>
      <c r="N58" s="227"/>
      <c r="O58" s="227" t="s">
        <v>886</v>
      </c>
      <c r="P58" s="227"/>
      <c r="Q58" s="227"/>
      <c r="R58" s="227"/>
      <c r="S58" s="227"/>
      <c r="T58" s="227"/>
      <c r="U58" s="227" t="s">
        <v>886</v>
      </c>
      <c r="V58" s="227"/>
      <c r="W58" s="227"/>
      <c r="X58" s="227"/>
      <c r="Y58" s="227"/>
      <c r="Z58" s="227"/>
      <c r="AA58" s="228" t="s">
        <v>886</v>
      </c>
      <c r="AB58" s="228"/>
      <c r="AC58" s="228"/>
      <c r="AD58" s="228"/>
      <c r="AE58" s="228"/>
      <c r="AF58" s="228"/>
    </row>
    <row r="59" spans="1:32" ht="25.35" customHeight="1" thickTop="1" thickBot="1" x14ac:dyDescent="0.25">
      <c r="A59" s="226" t="s">
        <v>887</v>
      </c>
      <c r="B59" s="226"/>
      <c r="C59" s="226"/>
      <c r="D59" s="226"/>
      <c r="E59" s="226"/>
      <c r="F59" s="226"/>
      <c r="G59" s="226"/>
      <c r="H59" s="226"/>
      <c r="I59" s="226"/>
      <c r="J59" s="226"/>
      <c r="K59" s="227" t="s">
        <v>980</v>
      </c>
      <c r="L59" s="227"/>
      <c r="M59" s="227"/>
      <c r="N59" s="227"/>
      <c r="O59" s="227" t="s">
        <v>886</v>
      </c>
      <c r="P59" s="227"/>
      <c r="Q59" s="227"/>
      <c r="R59" s="227"/>
      <c r="S59" s="227"/>
      <c r="T59" s="227"/>
      <c r="U59" s="227" t="s">
        <v>886</v>
      </c>
      <c r="V59" s="227"/>
      <c r="W59" s="227"/>
      <c r="X59" s="227"/>
      <c r="Y59" s="227"/>
      <c r="Z59" s="227"/>
      <c r="AA59" s="228" t="s">
        <v>886</v>
      </c>
      <c r="AB59" s="228"/>
      <c r="AC59" s="228"/>
      <c r="AD59" s="228"/>
      <c r="AE59" s="228"/>
      <c r="AF59" s="228"/>
    </row>
    <row r="60" spans="1:32" ht="15.2" customHeight="1" thickTop="1" thickBot="1" x14ac:dyDescent="0.25">
      <c r="A60" s="226" t="s">
        <v>889</v>
      </c>
      <c r="B60" s="226"/>
      <c r="C60" s="226"/>
      <c r="D60" s="226"/>
      <c r="E60" s="226"/>
      <c r="F60" s="226"/>
      <c r="G60" s="226"/>
      <c r="H60" s="226"/>
      <c r="I60" s="226"/>
      <c r="J60" s="226"/>
      <c r="K60" s="227" t="s">
        <v>981</v>
      </c>
      <c r="L60" s="227"/>
      <c r="M60" s="227"/>
      <c r="N60" s="227"/>
      <c r="O60" s="227" t="s">
        <v>886</v>
      </c>
      <c r="P60" s="227"/>
      <c r="Q60" s="227"/>
      <c r="R60" s="227"/>
      <c r="S60" s="227"/>
      <c r="T60" s="227"/>
      <c r="U60" s="227" t="s">
        <v>886</v>
      </c>
      <c r="V60" s="227"/>
      <c r="W60" s="227"/>
      <c r="X60" s="227"/>
      <c r="Y60" s="227"/>
      <c r="Z60" s="227"/>
      <c r="AA60" s="228" t="s">
        <v>886</v>
      </c>
      <c r="AB60" s="228"/>
      <c r="AC60" s="228"/>
      <c r="AD60" s="228"/>
      <c r="AE60" s="228"/>
      <c r="AF60" s="228"/>
    </row>
    <row r="61" spans="1:32" ht="15.2" customHeight="1" thickTop="1" thickBot="1" x14ac:dyDescent="0.25">
      <c r="A61" s="226" t="s">
        <v>891</v>
      </c>
      <c r="B61" s="226"/>
      <c r="C61" s="226"/>
      <c r="D61" s="226"/>
      <c r="E61" s="226"/>
      <c r="F61" s="226"/>
      <c r="G61" s="226"/>
      <c r="H61" s="226"/>
      <c r="I61" s="226"/>
      <c r="J61" s="226"/>
      <c r="K61" s="227" t="s">
        <v>982</v>
      </c>
      <c r="L61" s="227"/>
      <c r="M61" s="227"/>
      <c r="N61" s="227"/>
      <c r="O61" s="227" t="s">
        <v>886</v>
      </c>
      <c r="P61" s="227"/>
      <c r="Q61" s="227"/>
      <c r="R61" s="227"/>
      <c r="S61" s="227"/>
      <c r="T61" s="227"/>
      <c r="U61" s="227" t="s">
        <v>886</v>
      </c>
      <c r="V61" s="227"/>
      <c r="W61" s="227"/>
      <c r="X61" s="227"/>
      <c r="Y61" s="227"/>
      <c r="Z61" s="227"/>
      <c r="AA61" s="228" t="s">
        <v>886</v>
      </c>
      <c r="AB61" s="228"/>
      <c r="AC61" s="228"/>
      <c r="AD61" s="228"/>
      <c r="AE61" s="228"/>
      <c r="AF61" s="228"/>
    </row>
    <row r="62" spans="1:32" ht="25.35" customHeight="1" thickTop="1" thickBot="1" x14ac:dyDescent="0.25">
      <c r="A62" s="226" t="s">
        <v>983</v>
      </c>
      <c r="B62" s="226"/>
      <c r="C62" s="226"/>
      <c r="D62" s="226"/>
      <c r="E62" s="226"/>
      <c r="F62" s="226"/>
      <c r="G62" s="226"/>
      <c r="H62" s="226"/>
      <c r="I62" s="226"/>
      <c r="J62" s="226"/>
      <c r="K62" s="227" t="s">
        <v>984</v>
      </c>
      <c r="L62" s="227"/>
      <c r="M62" s="227"/>
      <c r="N62" s="227"/>
      <c r="O62" s="227" t="s">
        <v>886</v>
      </c>
      <c r="P62" s="227"/>
      <c r="Q62" s="227"/>
      <c r="R62" s="227"/>
      <c r="S62" s="227"/>
      <c r="T62" s="227"/>
      <c r="U62" s="227" t="s">
        <v>886</v>
      </c>
      <c r="V62" s="227"/>
      <c r="W62" s="227"/>
      <c r="X62" s="227"/>
      <c r="Y62" s="227"/>
      <c r="Z62" s="227"/>
      <c r="AA62" s="228" t="s">
        <v>886</v>
      </c>
      <c r="AB62" s="228"/>
      <c r="AC62" s="228"/>
      <c r="AD62" s="228"/>
      <c r="AE62" s="228"/>
      <c r="AF62" s="228"/>
    </row>
    <row r="63" spans="1:32" ht="15.2" customHeight="1" thickTop="1" thickBot="1" x14ac:dyDescent="0.25">
      <c r="A63" s="226" t="s">
        <v>884</v>
      </c>
      <c r="B63" s="226"/>
      <c r="C63" s="226"/>
      <c r="D63" s="226"/>
      <c r="E63" s="226"/>
      <c r="F63" s="226"/>
      <c r="G63" s="226"/>
      <c r="H63" s="226"/>
      <c r="I63" s="226"/>
      <c r="J63" s="226"/>
      <c r="K63" s="227" t="s">
        <v>985</v>
      </c>
      <c r="L63" s="227"/>
      <c r="M63" s="227"/>
      <c r="N63" s="227"/>
      <c r="O63" s="227" t="s">
        <v>886</v>
      </c>
      <c r="P63" s="227"/>
      <c r="Q63" s="227"/>
      <c r="R63" s="227"/>
      <c r="S63" s="227"/>
      <c r="T63" s="227"/>
      <c r="U63" s="227" t="s">
        <v>886</v>
      </c>
      <c r="V63" s="227"/>
      <c r="W63" s="227"/>
      <c r="X63" s="227"/>
      <c r="Y63" s="227"/>
      <c r="Z63" s="227"/>
      <c r="AA63" s="228" t="s">
        <v>886</v>
      </c>
      <c r="AB63" s="228"/>
      <c r="AC63" s="228"/>
      <c r="AD63" s="228"/>
      <c r="AE63" s="228"/>
      <c r="AF63" s="228"/>
    </row>
    <row r="64" spans="1:32" ht="25.35" customHeight="1" thickTop="1" thickBot="1" x14ac:dyDescent="0.25">
      <c r="A64" s="226" t="s">
        <v>887</v>
      </c>
      <c r="B64" s="226"/>
      <c r="C64" s="226"/>
      <c r="D64" s="226"/>
      <c r="E64" s="226"/>
      <c r="F64" s="226"/>
      <c r="G64" s="226"/>
      <c r="H64" s="226"/>
      <c r="I64" s="226"/>
      <c r="J64" s="226"/>
      <c r="K64" s="227" t="s">
        <v>986</v>
      </c>
      <c r="L64" s="227"/>
      <c r="M64" s="227"/>
      <c r="N64" s="227"/>
      <c r="O64" s="227" t="s">
        <v>886</v>
      </c>
      <c r="P64" s="227"/>
      <c r="Q64" s="227"/>
      <c r="R64" s="227"/>
      <c r="S64" s="227"/>
      <c r="T64" s="227"/>
      <c r="U64" s="227" t="s">
        <v>886</v>
      </c>
      <c r="V64" s="227"/>
      <c r="W64" s="227"/>
      <c r="X64" s="227"/>
      <c r="Y64" s="227"/>
      <c r="Z64" s="227"/>
      <c r="AA64" s="228" t="s">
        <v>886</v>
      </c>
      <c r="AB64" s="228"/>
      <c r="AC64" s="228"/>
      <c r="AD64" s="228"/>
      <c r="AE64" s="228"/>
      <c r="AF64" s="228"/>
    </row>
    <row r="65" spans="1:32" ht="15.2" customHeight="1" thickTop="1" thickBot="1" x14ac:dyDescent="0.25">
      <c r="A65" s="226" t="s">
        <v>889</v>
      </c>
      <c r="B65" s="226"/>
      <c r="C65" s="226"/>
      <c r="D65" s="226"/>
      <c r="E65" s="226"/>
      <c r="F65" s="226"/>
      <c r="G65" s="226"/>
      <c r="H65" s="226"/>
      <c r="I65" s="226"/>
      <c r="J65" s="226"/>
      <c r="K65" s="227" t="s">
        <v>987</v>
      </c>
      <c r="L65" s="227"/>
      <c r="M65" s="227"/>
      <c r="N65" s="227"/>
      <c r="O65" s="227" t="s">
        <v>886</v>
      </c>
      <c r="P65" s="227"/>
      <c r="Q65" s="227"/>
      <c r="R65" s="227"/>
      <c r="S65" s="227"/>
      <c r="T65" s="227"/>
      <c r="U65" s="227" t="s">
        <v>886</v>
      </c>
      <c r="V65" s="227"/>
      <c r="W65" s="227"/>
      <c r="X65" s="227"/>
      <c r="Y65" s="227"/>
      <c r="Z65" s="227"/>
      <c r="AA65" s="228" t="s">
        <v>886</v>
      </c>
      <c r="AB65" s="228"/>
      <c r="AC65" s="228"/>
      <c r="AD65" s="228"/>
      <c r="AE65" s="228"/>
      <c r="AF65" s="228"/>
    </row>
    <row r="66" spans="1:32" ht="15.2" customHeight="1" thickTop="1" thickBot="1" x14ac:dyDescent="0.25">
      <c r="A66" s="226" t="s">
        <v>891</v>
      </c>
      <c r="B66" s="226"/>
      <c r="C66" s="226"/>
      <c r="D66" s="226"/>
      <c r="E66" s="226"/>
      <c r="F66" s="226"/>
      <c r="G66" s="226"/>
      <c r="H66" s="226"/>
      <c r="I66" s="226"/>
      <c r="J66" s="226"/>
      <c r="K66" s="227" t="s">
        <v>988</v>
      </c>
      <c r="L66" s="227"/>
      <c r="M66" s="227"/>
      <c r="N66" s="227"/>
      <c r="O66" s="227" t="s">
        <v>886</v>
      </c>
      <c r="P66" s="227"/>
      <c r="Q66" s="227"/>
      <c r="R66" s="227"/>
      <c r="S66" s="227"/>
      <c r="T66" s="227"/>
      <c r="U66" s="227" t="s">
        <v>886</v>
      </c>
      <c r="V66" s="227"/>
      <c r="W66" s="227"/>
      <c r="X66" s="227"/>
      <c r="Y66" s="227"/>
      <c r="Z66" s="227"/>
      <c r="AA66" s="228" t="s">
        <v>886</v>
      </c>
      <c r="AB66" s="228"/>
      <c r="AC66" s="228"/>
      <c r="AD66" s="228"/>
      <c r="AE66" s="228"/>
      <c r="AF66" s="228"/>
    </row>
    <row r="67" spans="1:32" ht="25.35" customHeight="1" thickTop="1" thickBot="1" x14ac:dyDescent="0.25">
      <c r="A67" s="226" t="s">
        <v>989</v>
      </c>
      <c r="B67" s="226"/>
      <c r="C67" s="226"/>
      <c r="D67" s="226"/>
      <c r="E67" s="226"/>
      <c r="F67" s="226"/>
      <c r="G67" s="226"/>
      <c r="H67" s="226"/>
      <c r="I67" s="226"/>
      <c r="J67" s="226"/>
      <c r="K67" s="227" t="s">
        <v>990</v>
      </c>
      <c r="L67" s="227"/>
      <c r="M67" s="227"/>
      <c r="N67" s="227"/>
      <c r="O67" s="227" t="s">
        <v>886</v>
      </c>
      <c r="P67" s="227"/>
      <c r="Q67" s="227"/>
      <c r="R67" s="227"/>
      <c r="S67" s="227"/>
      <c r="T67" s="227"/>
      <c r="U67" s="227" t="s">
        <v>886</v>
      </c>
      <c r="V67" s="227"/>
      <c r="W67" s="227"/>
      <c r="X67" s="227"/>
      <c r="Y67" s="227"/>
      <c r="Z67" s="227"/>
      <c r="AA67" s="228" t="s">
        <v>886</v>
      </c>
      <c r="AB67" s="228"/>
      <c r="AC67" s="228"/>
      <c r="AD67" s="228"/>
      <c r="AE67" s="228"/>
      <c r="AF67" s="228"/>
    </row>
    <row r="68" spans="1:32" ht="25.35" customHeight="1" thickTop="1" thickBot="1" x14ac:dyDescent="0.25">
      <c r="A68" s="226" t="s">
        <v>991</v>
      </c>
      <c r="B68" s="226"/>
      <c r="C68" s="226"/>
      <c r="D68" s="226"/>
      <c r="E68" s="226"/>
      <c r="F68" s="226"/>
      <c r="G68" s="226"/>
      <c r="H68" s="226"/>
      <c r="I68" s="226"/>
      <c r="J68" s="226"/>
      <c r="K68" s="227" t="s">
        <v>992</v>
      </c>
      <c r="L68" s="227"/>
      <c r="M68" s="227"/>
      <c r="N68" s="227"/>
      <c r="O68" s="227" t="s">
        <v>886</v>
      </c>
      <c r="P68" s="227"/>
      <c r="Q68" s="227"/>
      <c r="R68" s="227"/>
      <c r="S68" s="227"/>
      <c r="T68" s="227"/>
      <c r="U68" s="227" t="s">
        <v>886</v>
      </c>
      <c r="V68" s="227"/>
      <c r="W68" s="227"/>
      <c r="X68" s="227"/>
      <c r="Y68" s="227"/>
      <c r="Z68" s="227"/>
      <c r="AA68" s="228" t="s">
        <v>886</v>
      </c>
      <c r="AB68" s="228"/>
      <c r="AC68" s="228"/>
      <c r="AD68" s="228"/>
      <c r="AE68" s="228"/>
      <c r="AF68" s="228"/>
    </row>
    <row r="69" spans="1:32" ht="15.2" customHeight="1" thickTop="1" thickBot="1" x14ac:dyDescent="0.25">
      <c r="A69" s="226" t="s">
        <v>884</v>
      </c>
      <c r="B69" s="226"/>
      <c r="C69" s="226"/>
      <c r="D69" s="226"/>
      <c r="E69" s="226"/>
      <c r="F69" s="226"/>
      <c r="G69" s="226"/>
      <c r="H69" s="226"/>
      <c r="I69" s="226"/>
      <c r="J69" s="226"/>
      <c r="K69" s="227" t="s">
        <v>993</v>
      </c>
      <c r="L69" s="227"/>
      <c r="M69" s="227"/>
      <c r="N69" s="227"/>
      <c r="O69" s="227" t="s">
        <v>886</v>
      </c>
      <c r="P69" s="227"/>
      <c r="Q69" s="227"/>
      <c r="R69" s="227"/>
      <c r="S69" s="227"/>
      <c r="T69" s="227"/>
      <c r="U69" s="227" t="s">
        <v>886</v>
      </c>
      <c r="V69" s="227"/>
      <c r="W69" s="227"/>
      <c r="X69" s="227"/>
      <c r="Y69" s="227"/>
      <c r="Z69" s="227"/>
      <c r="AA69" s="228" t="s">
        <v>886</v>
      </c>
      <c r="AB69" s="228"/>
      <c r="AC69" s="228"/>
      <c r="AD69" s="228"/>
      <c r="AE69" s="228"/>
      <c r="AF69" s="228"/>
    </row>
    <row r="70" spans="1:32" ht="25.35" customHeight="1" thickTop="1" thickBot="1" x14ac:dyDescent="0.25">
      <c r="A70" s="226" t="s">
        <v>887</v>
      </c>
      <c r="B70" s="226"/>
      <c r="C70" s="226"/>
      <c r="D70" s="226"/>
      <c r="E70" s="226"/>
      <c r="F70" s="226"/>
      <c r="G70" s="226"/>
      <c r="H70" s="226"/>
      <c r="I70" s="226"/>
      <c r="J70" s="226"/>
      <c r="K70" s="227" t="s">
        <v>994</v>
      </c>
      <c r="L70" s="227"/>
      <c r="M70" s="227"/>
      <c r="N70" s="227"/>
      <c r="O70" s="227" t="s">
        <v>886</v>
      </c>
      <c r="P70" s="227"/>
      <c r="Q70" s="227"/>
      <c r="R70" s="227"/>
      <c r="S70" s="227"/>
      <c r="T70" s="227"/>
      <c r="U70" s="227" t="s">
        <v>886</v>
      </c>
      <c r="V70" s="227"/>
      <c r="W70" s="227"/>
      <c r="X70" s="227"/>
      <c r="Y70" s="227"/>
      <c r="Z70" s="227"/>
      <c r="AA70" s="228" t="s">
        <v>886</v>
      </c>
      <c r="AB70" s="228"/>
      <c r="AC70" s="228"/>
      <c r="AD70" s="228"/>
      <c r="AE70" s="228"/>
      <c r="AF70" s="228"/>
    </row>
    <row r="71" spans="1:32" ht="15.2" customHeight="1" thickTop="1" thickBot="1" x14ac:dyDescent="0.25">
      <c r="A71" s="226" t="s">
        <v>889</v>
      </c>
      <c r="B71" s="226"/>
      <c r="C71" s="226"/>
      <c r="D71" s="226"/>
      <c r="E71" s="226"/>
      <c r="F71" s="226"/>
      <c r="G71" s="226"/>
      <c r="H71" s="226"/>
      <c r="I71" s="226"/>
      <c r="J71" s="226"/>
      <c r="K71" s="227" t="s">
        <v>995</v>
      </c>
      <c r="L71" s="227"/>
      <c r="M71" s="227"/>
      <c r="N71" s="227"/>
      <c r="O71" s="227" t="s">
        <v>886</v>
      </c>
      <c r="P71" s="227"/>
      <c r="Q71" s="227"/>
      <c r="R71" s="227"/>
      <c r="S71" s="227"/>
      <c r="T71" s="227"/>
      <c r="U71" s="227" t="s">
        <v>886</v>
      </c>
      <c r="V71" s="227"/>
      <c r="W71" s="227"/>
      <c r="X71" s="227"/>
      <c r="Y71" s="227"/>
      <c r="Z71" s="227"/>
      <c r="AA71" s="228" t="s">
        <v>886</v>
      </c>
      <c r="AB71" s="228"/>
      <c r="AC71" s="228"/>
      <c r="AD71" s="228"/>
      <c r="AE71" s="228"/>
      <c r="AF71" s="228"/>
    </row>
    <row r="72" spans="1:32" ht="15.2" customHeight="1" thickTop="1" thickBot="1" x14ac:dyDescent="0.25">
      <c r="A72" s="226" t="s">
        <v>891</v>
      </c>
      <c r="B72" s="226"/>
      <c r="C72" s="226"/>
      <c r="D72" s="226"/>
      <c r="E72" s="226"/>
      <c r="F72" s="226"/>
      <c r="G72" s="226"/>
      <c r="H72" s="226"/>
      <c r="I72" s="226"/>
      <c r="J72" s="226"/>
      <c r="K72" s="227" t="s">
        <v>996</v>
      </c>
      <c r="L72" s="227"/>
      <c r="M72" s="227"/>
      <c r="N72" s="227"/>
      <c r="O72" s="227" t="s">
        <v>886</v>
      </c>
      <c r="P72" s="227"/>
      <c r="Q72" s="227"/>
      <c r="R72" s="227"/>
      <c r="S72" s="227"/>
      <c r="T72" s="227"/>
      <c r="U72" s="227" t="s">
        <v>886</v>
      </c>
      <c r="V72" s="227"/>
      <c r="W72" s="227"/>
      <c r="X72" s="227"/>
      <c r="Y72" s="227"/>
      <c r="Z72" s="227"/>
      <c r="AA72" s="228" t="s">
        <v>886</v>
      </c>
      <c r="AB72" s="228"/>
      <c r="AC72" s="228"/>
      <c r="AD72" s="228"/>
      <c r="AE72" s="228"/>
      <c r="AF72" s="228"/>
    </row>
    <row r="73" spans="1:32" ht="25.35" customHeight="1" thickTop="1" thickBot="1" x14ac:dyDescent="0.25">
      <c r="A73" s="226" t="s">
        <v>997</v>
      </c>
      <c r="B73" s="226"/>
      <c r="C73" s="226"/>
      <c r="D73" s="226"/>
      <c r="E73" s="226"/>
      <c r="F73" s="226"/>
      <c r="G73" s="226"/>
      <c r="H73" s="226"/>
      <c r="I73" s="226"/>
      <c r="J73" s="226"/>
      <c r="K73" s="227" t="s">
        <v>998</v>
      </c>
      <c r="L73" s="227"/>
      <c r="M73" s="227"/>
      <c r="N73" s="227"/>
      <c r="O73" s="227" t="s">
        <v>886</v>
      </c>
      <c r="P73" s="227"/>
      <c r="Q73" s="227"/>
      <c r="R73" s="227"/>
      <c r="S73" s="227"/>
      <c r="T73" s="227"/>
      <c r="U73" s="227" t="s">
        <v>886</v>
      </c>
      <c r="V73" s="227"/>
      <c r="W73" s="227"/>
      <c r="X73" s="227"/>
      <c r="Y73" s="227"/>
      <c r="Z73" s="227"/>
      <c r="AA73" s="228" t="s">
        <v>886</v>
      </c>
      <c r="AB73" s="228"/>
      <c r="AC73" s="228"/>
      <c r="AD73" s="228"/>
      <c r="AE73" s="228"/>
      <c r="AF73" s="228"/>
    </row>
    <row r="74" spans="1:32" ht="15.2" customHeight="1" thickTop="1" thickBot="1" x14ac:dyDescent="0.25">
      <c r="A74" s="226" t="s">
        <v>884</v>
      </c>
      <c r="B74" s="226"/>
      <c r="C74" s="226"/>
      <c r="D74" s="226"/>
      <c r="E74" s="226"/>
      <c r="F74" s="226"/>
      <c r="G74" s="226"/>
      <c r="H74" s="226"/>
      <c r="I74" s="226"/>
      <c r="J74" s="226"/>
      <c r="K74" s="227" t="s">
        <v>999</v>
      </c>
      <c r="L74" s="227"/>
      <c r="M74" s="227"/>
      <c r="N74" s="227"/>
      <c r="O74" s="227" t="s">
        <v>886</v>
      </c>
      <c r="P74" s="227"/>
      <c r="Q74" s="227"/>
      <c r="R74" s="227"/>
      <c r="S74" s="227"/>
      <c r="T74" s="227"/>
      <c r="U74" s="227" t="s">
        <v>886</v>
      </c>
      <c r="V74" s="227"/>
      <c r="W74" s="227"/>
      <c r="X74" s="227"/>
      <c r="Y74" s="227"/>
      <c r="Z74" s="227"/>
      <c r="AA74" s="228" t="s">
        <v>886</v>
      </c>
      <c r="AB74" s="228"/>
      <c r="AC74" s="228"/>
      <c r="AD74" s="228"/>
      <c r="AE74" s="228"/>
      <c r="AF74" s="228"/>
    </row>
    <row r="75" spans="1:32" ht="25.35" customHeight="1" thickTop="1" thickBot="1" x14ac:dyDescent="0.25">
      <c r="A75" s="226" t="s">
        <v>887</v>
      </c>
      <c r="B75" s="226"/>
      <c r="C75" s="226"/>
      <c r="D75" s="226"/>
      <c r="E75" s="226"/>
      <c r="F75" s="226"/>
      <c r="G75" s="226"/>
      <c r="H75" s="226"/>
      <c r="I75" s="226"/>
      <c r="J75" s="226"/>
      <c r="K75" s="227" t="s">
        <v>1000</v>
      </c>
      <c r="L75" s="227"/>
      <c r="M75" s="227"/>
      <c r="N75" s="227"/>
      <c r="O75" s="227" t="s">
        <v>886</v>
      </c>
      <c r="P75" s="227"/>
      <c r="Q75" s="227"/>
      <c r="R75" s="227"/>
      <c r="S75" s="227"/>
      <c r="T75" s="227"/>
      <c r="U75" s="227" t="s">
        <v>886</v>
      </c>
      <c r="V75" s="227"/>
      <c r="W75" s="227"/>
      <c r="X75" s="227"/>
      <c r="Y75" s="227"/>
      <c r="Z75" s="227"/>
      <c r="AA75" s="228" t="s">
        <v>886</v>
      </c>
      <c r="AB75" s="228"/>
      <c r="AC75" s="228"/>
      <c r="AD75" s="228"/>
      <c r="AE75" s="228"/>
      <c r="AF75" s="228"/>
    </row>
    <row r="76" spans="1:32" ht="15.2" customHeight="1" thickTop="1" thickBot="1" x14ac:dyDescent="0.25">
      <c r="A76" s="226" t="s">
        <v>889</v>
      </c>
      <c r="B76" s="226"/>
      <c r="C76" s="226"/>
      <c r="D76" s="226"/>
      <c r="E76" s="226"/>
      <c r="F76" s="226"/>
      <c r="G76" s="226"/>
      <c r="H76" s="226"/>
      <c r="I76" s="226"/>
      <c r="J76" s="226"/>
      <c r="K76" s="227" t="s">
        <v>1001</v>
      </c>
      <c r="L76" s="227"/>
      <c r="M76" s="227"/>
      <c r="N76" s="227"/>
      <c r="O76" s="227" t="s">
        <v>886</v>
      </c>
      <c r="P76" s="227"/>
      <c r="Q76" s="227"/>
      <c r="R76" s="227"/>
      <c r="S76" s="227"/>
      <c r="T76" s="227"/>
      <c r="U76" s="227" t="s">
        <v>886</v>
      </c>
      <c r="V76" s="227"/>
      <c r="W76" s="227"/>
      <c r="X76" s="227"/>
      <c r="Y76" s="227"/>
      <c r="Z76" s="227"/>
      <c r="AA76" s="228" t="s">
        <v>886</v>
      </c>
      <c r="AB76" s="228"/>
      <c r="AC76" s="228"/>
      <c r="AD76" s="228"/>
      <c r="AE76" s="228"/>
      <c r="AF76" s="228"/>
    </row>
    <row r="77" spans="1:32" ht="15.2" customHeight="1" thickTop="1" thickBot="1" x14ac:dyDescent="0.25">
      <c r="A77" s="226" t="s">
        <v>891</v>
      </c>
      <c r="B77" s="226"/>
      <c r="C77" s="226"/>
      <c r="D77" s="226"/>
      <c r="E77" s="226"/>
      <c r="F77" s="226"/>
      <c r="G77" s="226"/>
      <c r="H77" s="226"/>
      <c r="I77" s="226"/>
      <c r="J77" s="226"/>
      <c r="K77" s="227" t="s">
        <v>1002</v>
      </c>
      <c r="L77" s="227"/>
      <c r="M77" s="227"/>
      <c r="N77" s="227"/>
      <c r="O77" s="227" t="s">
        <v>886</v>
      </c>
      <c r="P77" s="227"/>
      <c r="Q77" s="227"/>
      <c r="R77" s="227"/>
      <c r="S77" s="227"/>
      <c r="T77" s="227"/>
      <c r="U77" s="227" t="s">
        <v>886</v>
      </c>
      <c r="V77" s="227"/>
      <c r="W77" s="227"/>
      <c r="X77" s="227"/>
      <c r="Y77" s="227"/>
      <c r="Z77" s="227"/>
      <c r="AA77" s="228" t="s">
        <v>886</v>
      </c>
      <c r="AB77" s="228"/>
      <c r="AC77" s="228"/>
      <c r="AD77" s="228"/>
      <c r="AE77" s="228"/>
      <c r="AF77" s="228"/>
    </row>
    <row r="78" spans="1:32" ht="25.35" customHeight="1" thickTop="1" thickBot="1" x14ac:dyDescent="0.25">
      <c r="A78" s="226" t="s">
        <v>1003</v>
      </c>
      <c r="B78" s="226"/>
      <c r="C78" s="226"/>
      <c r="D78" s="226"/>
      <c r="E78" s="226"/>
      <c r="F78" s="226"/>
      <c r="G78" s="226"/>
      <c r="H78" s="226"/>
      <c r="I78" s="226"/>
      <c r="J78" s="226"/>
      <c r="K78" s="227" t="s">
        <v>1004</v>
      </c>
      <c r="L78" s="227"/>
      <c r="M78" s="227"/>
      <c r="N78" s="227"/>
      <c r="O78" s="227" t="s">
        <v>1005</v>
      </c>
      <c r="P78" s="227"/>
      <c r="Q78" s="227"/>
      <c r="R78" s="227"/>
      <c r="S78" s="227"/>
      <c r="T78" s="227"/>
      <c r="U78" s="227" t="s">
        <v>1006</v>
      </c>
      <c r="V78" s="227"/>
      <c r="W78" s="227"/>
      <c r="X78" s="227"/>
      <c r="Y78" s="227"/>
      <c r="Z78" s="227"/>
      <c r="AA78" s="228" t="s">
        <v>1007</v>
      </c>
      <c r="AB78" s="228"/>
      <c r="AC78" s="228"/>
      <c r="AD78" s="228"/>
      <c r="AE78" s="228"/>
      <c r="AF78" s="228"/>
    </row>
    <row r="79" spans="1:32" ht="15.2" customHeight="1" thickTop="1" thickBot="1" x14ac:dyDescent="0.25">
      <c r="A79" s="226" t="s">
        <v>1008</v>
      </c>
      <c r="B79" s="226"/>
      <c r="C79" s="226"/>
      <c r="D79" s="226"/>
      <c r="E79" s="226"/>
      <c r="F79" s="226"/>
      <c r="G79" s="226"/>
      <c r="H79" s="226"/>
      <c r="I79" s="226"/>
      <c r="J79" s="226"/>
      <c r="K79" s="227" t="s">
        <v>1009</v>
      </c>
      <c r="L79" s="227"/>
      <c r="M79" s="227"/>
      <c r="N79" s="227"/>
      <c r="O79" s="227" t="s">
        <v>1005</v>
      </c>
      <c r="P79" s="227"/>
      <c r="Q79" s="227"/>
      <c r="R79" s="227"/>
      <c r="S79" s="227"/>
      <c r="T79" s="227"/>
      <c r="U79" s="227" t="s">
        <v>1006</v>
      </c>
      <c r="V79" s="227"/>
      <c r="W79" s="227"/>
      <c r="X79" s="227"/>
      <c r="Y79" s="227"/>
      <c r="Z79" s="227"/>
      <c r="AA79" s="228" t="s">
        <v>1007</v>
      </c>
      <c r="AB79" s="228"/>
      <c r="AC79" s="228"/>
      <c r="AD79" s="228"/>
      <c r="AE79" s="228"/>
      <c r="AF79" s="228"/>
    </row>
    <row r="80" spans="1:32" ht="15.2" customHeight="1" thickTop="1" thickBot="1" x14ac:dyDescent="0.25">
      <c r="A80" s="226" t="s">
        <v>1010</v>
      </c>
      <c r="B80" s="226"/>
      <c r="C80" s="226"/>
      <c r="D80" s="226"/>
      <c r="E80" s="226"/>
      <c r="F80" s="226"/>
      <c r="G80" s="226"/>
      <c r="H80" s="226"/>
      <c r="I80" s="226"/>
      <c r="J80" s="226"/>
      <c r="K80" s="227" t="s">
        <v>1011</v>
      </c>
      <c r="L80" s="227"/>
      <c r="M80" s="227"/>
      <c r="N80" s="227"/>
      <c r="O80" s="227" t="s">
        <v>886</v>
      </c>
      <c r="P80" s="227"/>
      <c r="Q80" s="227"/>
      <c r="R80" s="227"/>
      <c r="S80" s="227"/>
      <c r="T80" s="227"/>
      <c r="U80" s="227" t="s">
        <v>886</v>
      </c>
      <c r="V80" s="227"/>
      <c r="W80" s="227"/>
      <c r="X80" s="227"/>
      <c r="Y80" s="227"/>
      <c r="Z80" s="227"/>
      <c r="AA80" s="228" t="s">
        <v>886</v>
      </c>
      <c r="AB80" s="228"/>
      <c r="AC80" s="228"/>
      <c r="AD80" s="228"/>
      <c r="AE80" s="228"/>
      <c r="AF80" s="228"/>
    </row>
    <row r="81" spans="1:32" ht="15.2" customHeight="1" thickTop="1" thickBot="1" x14ac:dyDescent="0.25">
      <c r="A81" s="226" t="s">
        <v>1012</v>
      </c>
      <c r="B81" s="226"/>
      <c r="C81" s="226"/>
      <c r="D81" s="226"/>
      <c r="E81" s="226"/>
      <c r="F81" s="226"/>
      <c r="G81" s="226"/>
      <c r="H81" s="226"/>
      <c r="I81" s="226"/>
      <c r="J81" s="226"/>
      <c r="K81" s="227" t="s">
        <v>1013</v>
      </c>
      <c r="L81" s="227"/>
      <c r="M81" s="227"/>
      <c r="N81" s="227"/>
      <c r="O81" s="227" t="s">
        <v>1014</v>
      </c>
      <c r="P81" s="227"/>
      <c r="Q81" s="227"/>
      <c r="R81" s="227"/>
      <c r="S81" s="227"/>
      <c r="T81" s="227"/>
      <c r="U81" s="227" t="s">
        <v>1015</v>
      </c>
      <c r="V81" s="227"/>
      <c r="W81" s="227"/>
      <c r="X81" s="227"/>
      <c r="Y81" s="227"/>
      <c r="Z81" s="227"/>
      <c r="AA81" s="228" t="s">
        <v>1016</v>
      </c>
      <c r="AB81" s="228"/>
      <c r="AC81" s="228"/>
      <c r="AD81" s="228"/>
      <c r="AE81" s="228"/>
      <c r="AF81" s="228"/>
    </row>
    <row r="82" spans="1:32" ht="15.2" customHeight="1" thickTop="1" thickBot="1" x14ac:dyDescent="0.25">
      <c r="A82" s="226" t="s">
        <v>1017</v>
      </c>
      <c r="B82" s="226"/>
      <c r="C82" s="226"/>
      <c r="D82" s="226"/>
      <c r="E82" s="226"/>
      <c r="F82" s="226"/>
      <c r="G82" s="226"/>
      <c r="H82" s="226"/>
      <c r="I82" s="226"/>
      <c r="J82" s="226"/>
      <c r="K82" s="227" t="s">
        <v>1018</v>
      </c>
      <c r="L82" s="227"/>
      <c r="M82" s="227"/>
      <c r="N82" s="227"/>
      <c r="O82" s="227" t="s">
        <v>886</v>
      </c>
      <c r="P82" s="227"/>
      <c r="Q82" s="227"/>
      <c r="R82" s="227"/>
      <c r="S82" s="227"/>
      <c r="T82" s="227"/>
      <c r="U82" s="227" t="s">
        <v>886</v>
      </c>
      <c r="V82" s="227"/>
      <c r="W82" s="227"/>
      <c r="X82" s="227"/>
      <c r="Y82" s="227"/>
      <c r="Z82" s="227"/>
      <c r="AA82" s="228" t="s">
        <v>886</v>
      </c>
      <c r="AB82" s="228"/>
      <c r="AC82" s="228"/>
      <c r="AD82" s="228"/>
      <c r="AE82" s="228"/>
      <c r="AF82" s="228"/>
    </row>
    <row r="83" spans="1:32" ht="15.2" customHeight="1" thickTop="1" thickBot="1" x14ac:dyDescent="0.25">
      <c r="A83" s="226" t="s">
        <v>1019</v>
      </c>
      <c r="B83" s="226"/>
      <c r="C83" s="226"/>
      <c r="D83" s="226"/>
      <c r="E83" s="226"/>
      <c r="F83" s="226"/>
      <c r="G83" s="226"/>
      <c r="H83" s="226"/>
      <c r="I83" s="226"/>
      <c r="J83" s="226"/>
      <c r="K83" s="227" t="s">
        <v>1020</v>
      </c>
      <c r="L83" s="227"/>
      <c r="M83" s="227"/>
      <c r="N83" s="227"/>
      <c r="O83" s="227" t="s">
        <v>1021</v>
      </c>
      <c r="P83" s="227"/>
      <c r="Q83" s="227"/>
      <c r="R83" s="227"/>
      <c r="S83" s="227"/>
      <c r="T83" s="227"/>
      <c r="U83" s="227" t="s">
        <v>1022</v>
      </c>
      <c r="V83" s="227"/>
      <c r="W83" s="227"/>
      <c r="X83" s="227"/>
      <c r="Y83" s="227"/>
      <c r="Z83" s="227"/>
      <c r="AA83" s="228" t="s">
        <v>1023</v>
      </c>
      <c r="AB83" s="228"/>
      <c r="AC83" s="228"/>
      <c r="AD83" s="228"/>
      <c r="AE83" s="228"/>
      <c r="AF83" s="228"/>
    </row>
    <row r="84" spans="1:32" ht="15.2" customHeight="1" thickTop="1" thickBot="1" x14ac:dyDescent="0.25">
      <c r="A84" s="226" t="s">
        <v>1024</v>
      </c>
      <c r="B84" s="226"/>
      <c r="C84" s="226"/>
      <c r="D84" s="226"/>
      <c r="E84" s="226"/>
      <c r="F84" s="226"/>
      <c r="G84" s="226"/>
      <c r="H84" s="226"/>
      <c r="I84" s="226"/>
      <c r="J84" s="226"/>
      <c r="K84" s="227" t="s">
        <v>1025</v>
      </c>
      <c r="L84" s="227"/>
      <c r="M84" s="227"/>
      <c r="N84" s="227"/>
      <c r="O84" s="227" t="s">
        <v>1026</v>
      </c>
      <c r="P84" s="227"/>
      <c r="Q84" s="227"/>
      <c r="R84" s="227"/>
      <c r="S84" s="227"/>
      <c r="T84" s="227"/>
      <c r="U84" s="227" t="s">
        <v>1027</v>
      </c>
      <c r="V84" s="227"/>
      <c r="W84" s="227"/>
      <c r="X84" s="227"/>
      <c r="Y84" s="227"/>
      <c r="Z84" s="227"/>
      <c r="AA84" s="228" t="s">
        <v>1028</v>
      </c>
      <c r="AB84" s="228"/>
      <c r="AC84" s="228"/>
      <c r="AD84" s="228"/>
      <c r="AE84" s="228"/>
      <c r="AF84" s="228"/>
    </row>
    <row r="85" spans="1:32" ht="15.2" customHeight="1" thickTop="1" thickBot="1" x14ac:dyDescent="0.25">
      <c r="A85" s="226" t="s">
        <v>1029</v>
      </c>
      <c r="B85" s="226"/>
      <c r="C85" s="226"/>
      <c r="D85" s="226"/>
      <c r="E85" s="226"/>
      <c r="F85" s="226"/>
      <c r="G85" s="226"/>
      <c r="H85" s="226"/>
      <c r="I85" s="226"/>
      <c r="J85" s="226"/>
      <c r="K85" s="227" t="s">
        <v>1030</v>
      </c>
      <c r="L85" s="227"/>
      <c r="M85" s="227"/>
      <c r="N85" s="227"/>
      <c r="O85" s="227" t="s">
        <v>886</v>
      </c>
      <c r="P85" s="227"/>
      <c r="Q85" s="227"/>
      <c r="R85" s="227"/>
      <c r="S85" s="227"/>
      <c r="T85" s="227"/>
      <c r="U85" s="227" t="s">
        <v>886</v>
      </c>
      <c r="V85" s="227"/>
      <c r="W85" s="227"/>
      <c r="X85" s="227"/>
      <c r="Y85" s="227"/>
      <c r="Z85" s="227"/>
      <c r="AA85" s="228" t="s">
        <v>886</v>
      </c>
      <c r="AB85" s="228"/>
      <c r="AC85" s="228"/>
      <c r="AD85" s="228"/>
      <c r="AE85" s="228"/>
      <c r="AF85" s="228"/>
    </row>
    <row r="86" spans="1:32" ht="15.2" customHeight="1" thickTop="1" thickBot="1" x14ac:dyDescent="0.25">
      <c r="A86" s="226" t="s">
        <v>1031</v>
      </c>
      <c r="B86" s="226"/>
      <c r="C86" s="226"/>
      <c r="D86" s="226"/>
      <c r="E86" s="226"/>
      <c r="F86" s="226"/>
      <c r="G86" s="226"/>
      <c r="H86" s="226"/>
      <c r="I86" s="226"/>
      <c r="J86" s="226"/>
      <c r="K86" s="227" t="s">
        <v>1032</v>
      </c>
      <c r="L86" s="227"/>
      <c r="M86" s="227"/>
      <c r="N86" s="227"/>
      <c r="O86" s="227" t="s">
        <v>1033</v>
      </c>
      <c r="P86" s="227"/>
      <c r="Q86" s="227"/>
      <c r="R86" s="227"/>
      <c r="S86" s="227"/>
      <c r="T86" s="227"/>
      <c r="U86" s="227" t="s">
        <v>1034</v>
      </c>
      <c r="V86" s="227"/>
      <c r="W86" s="227"/>
      <c r="X86" s="227"/>
      <c r="Y86" s="227"/>
      <c r="Z86" s="227"/>
      <c r="AA86" s="228" t="s">
        <v>1035</v>
      </c>
      <c r="AB86" s="228"/>
      <c r="AC86" s="228"/>
      <c r="AD86" s="228"/>
      <c r="AE86" s="228"/>
      <c r="AF86" s="228"/>
    </row>
    <row r="87" spans="1:32" ht="15.2" customHeight="1" thickTop="1" thickBot="1" x14ac:dyDescent="0.25">
      <c r="A87" s="226" t="s">
        <v>1036</v>
      </c>
      <c r="B87" s="226"/>
      <c r="C87" s="226"/>
      <c r="D87" s="226"/>
      <c r="E87" s="226"/>
      <c r="F87" s="226"/>
      <c r="G87" s="226"/>
      <c r="H87" s="226"/>
      <c r="I87" s="226"/>
      <c r="J87" s="226"/>
      <c r="K87" s="227" t="s">
        <v>1037</v>
      </c>
      <c r="L87" s="227"/>
      <c r="M87" s="227"/>
      <c r="N87" s="227"/>
      <c r="O87" s="227" t="s">
        <v>1038</v>
      </c>
      <c r="P87" s="227"/>
      <c r="Q87" s="227"/>
      <c r="R87" s="227"/>
      <c r="S87" s="227"/>
      <c r="T87" s="227"/>
      <c r="U87" s="227" t="s">
        <v>1039</v>
      </c>
      <c r="V87" s="227"/>
      <c r="W87" s="227"/>
      <c r="X87" s="227"/>
      <c r="Y87" s="227"/>
      <c r="Z87" s="227"/>
      <c r="AA87" s="228" t="s">
        <v>1040</v>
      </c>
      <c r="AB87" s="228"/>
      <c r="AC87" s="228"/>
      <c r="AD87" s="228"/>
      <c r="AE87" s="228"/>
      <c r="AF87" s="228"/>
    </row>
    <row r="88" spans="1:32" ht="25.35" customHeight="1" thickTop="1" thickBot="1" x14ac:dyDescent="0.25">
      <c r="A88" s="226" t="s">
        <v>1041</v>
      </c>
      <c r="B88" s="226"/>
      <c r="C88" s="226"/>
      <c r="D88" s="226"/>
      <c r="E88" s="226"/>
      <c r="F88" s="226"/>
      <c r="G88" s="226"/>
      <c r="H88" s="226"/>
      <c r="I88" s="226"/>
      <c r="J88" s="226"/>
      <c r="K88" s="227" t="s">
        <v>1042</v>
      </c>
      <c r="L88" s="227"/>
      <c r="M88" s="227"/>
      <c r="N88" s="227"/>
      <c r="O88" s="227" t="s">
        <v>1043</v>
      </c>
      <c r="P88" s="227"/>
      <c r="Q88" s="227"/>
      <c r="R88" s="227"/>
      <c r="S88" s="227"/>
      <c r="T88" s="227"/>
      <c r="U88" s="227" t="s">
        <v>1044</v>
      </c>
      <c r="V88" s="227"/>
      <c r="W88" s="227"/>
      <c r="X88" s="227"/>
      <c r="Y88" s="227"/>
      <c r="Z88" s="227"/>
      <c r="AA88" s="228" t="s">
        <v>1045</v>
      </c>
      <c r="AB88" s="228"/>
      <c r="AC88" s="228"/>
      <c r="AD88" s="228"/>
      <c r="AE88" s="228"/>
      <c r="AF88" s="228"/>
    </row>
    <row r="89" spans="1:32" ht="15.2" customHeight="1" thickTop="1" thickBot="1" x14ac:dyDescent="0.25">
      <c r="A89" s="226" t="s">
        <v>1046</v>
      </c>
      <c r="B89" s="226"/>
      <c r="C89" s="226"/>
      <c r="D89" s="226"/>
      <c r="E89" s="226"/>
      <c r="F89" s="226"/>
      <c r="G89" s="226"/>
      <c r="H89" s="226"/>
      <c r="I89" s="226"/>
      <c r="J89" s="226"/>
      <c r="K89" s="227" t="s">
        <v>1047</v>
      </c>
      <c r="L89" s="227"/>
      <c r="M89" s="227"/>
      <c r="N89" s="227"/>
      <c r="O89" s="227" t="s">
        <v>1048</v>
      </c>
      <c r="P89" s="227"/>
      <c r="Q89" s="227"/>
      <c r="R89" s="227"/>
      <c r="S89" s="227"/>
      <c r="T89" s="227"/>
      <c r="U89" s="227" t="s">
        <v>1049</v>
      </c>
      <c r="V89" s="227"/>
      <c r="W89" s="227"/>
      <c r="X89" s="227"/>
      <c r="Y89" s="227"/>
      <c r="Z89" s="227"/>
      <c r="AA89" s="228" t="s">
        <v>1050</v>
      </c>
      <c r="AB89" s="228"/>
      <c r="AC89" s="228"/>
      <c r="AD89" s="228"/>
      <c r="AE89" s="228"/>
      <c r="AF89" s="228"/>
    </row>
    <row r="90" spans="1:32" ht="25.35" customHeight="1" thickTop="1" thickBot="1" x14ac:dyDescent="0.25">
      <c r="A90" s="226" t="s">
        <v>1051</v>
      </c>
      <c r="B90" s="226"/>
      <c r="C90" s="226"/>
      <c r="D90" s="226"/>
      <c r="E90" s="226"/>
      <c r="F90" s="226"/>
      <c r="G90" s="226"/>
      <c r="H90" s="226"/>
      <c r="I90" s="226"/>
      <c r="J90" s="226"/>
      <c r="K90" s="227" t="s">
        <v>1052</v>
      </c>
      <c r="L90" s="227"/>
      <c r="M90" s="227"/>
      <c r="N90" s="227"/>
      <c r="O90" s="227" t="s">
        <v>1053</v>
      </c>
      <c r="P90" s="227"/>
      <c r="Q90" s="227"/>
      <c r="R90" s="227"/>
      <c r="S90" s="227"/>
      <c r="T90" s="227"/>
      <c r="U90" s="227" t="s">
        <v>1054</v>
      </c>
      <c r="V90" s="227"/>
      <c r="W90" s="227"/>
      <c r="X90" s="227"/>
      <c r="Y90" s="227"/>
      <c r="Z90" s="227"/>
      <c r="AA90" s="228" t="s">
        <v>1055</v>
      </c>
      <c r="AB90" s="228"/>
      <c r="AC90" s="228"/>
      <c r="AD90" s="228"/>
      <c r="AE90" s="228"/>
      <c r="AF90" s="228"/>
    </row>
    <row r="91" spans="1:32" ht="15.2" customHeight="1" thickTop="1" thickBot="1" x14ac:dyDescent="0.25">
      <c r="A91" s="226" t="s">
        <v>1056</v>
      </c>
      <c r="B91" s="226"/>
      <c r="C91" s="226"/>
      <c r="D91" s="226"/>
      <c r="E91" s="226"/>
      <c r="F91" s="226"/>
      <c r="G91" s="226"/>
      <c r="H91" s="226"/>
      <c r="I91" s="226"/>
      <c r="J91" s="226"/>
      <c r="K91" s="227" t="s">
        <v>1057</v>
      </c>
      <c r="L91" s="227"/>
      <c r="M91" s="227"/>
      <c r="N91" s="227"/>
      <c r="O91" s="227" t="s">
        <v>886</v>
      </c>
      <c r="P91" s="227"/>
      <c r="Q91" s="227"/>
      <c r="R91" s="227"/>
      <c r="S91" s="227"/>
      <c r="T91" s="227"/>
      <c r="U91" s="227" t="s">
        <v>886</v>
      </c>
      <c r="V91" s="227"/>
      <c r="W91" s="227"/>
      <c r="X91" s="227"/>
      <c r="Y91" s="227"/>
      <c r="Z91" s="227"/>
      <c r="AA91" s="228" t="s">
        <v>886</v>
      </c>
      <c r="AB91" s="228"/>
      <c r="AC91" s="228"/>
      <c r="AD91" s="228"/>
      <c r="AE91" s="228"/>
      <c r="AF91" s="228"/>
    </row>
    <row r="92" spans="1:32" ht="15.2" customHeight="1" thickTop="1" thickBot="1" x14ac:dyDescent="0.25">
      <c r="A92" s="226" t="s">
        <v>1058</v>
      </c>
      <c r="B92" s="226"/>
      <c r="C92" s="226"/>
      <c r="D92" s="226"/>
      <c r="E92" s="226"/>
      <c r="F92" s="226"/>
      <c r="G92" s="226"/>
      <c r="H92" s="226"/>
      <c r="I92" s="226"/>
      <c r="J92" s="226"/>
      <c r="K92" s="227" t="s">
        <v>1059</v>
      </c>
      <c r="L92" s="227"/>
      <c r="M92" s="227"/>
      <c r="N92" s="227"/>
      <c r="O92" s="227" t="s">
        <v>1060</v>
      </c>
      <c r="P92" s="227"/>
      <c r="Q92" s="227"/>
      <c r="R92" s="227"/>
      <c r="S92" s="227"/>
      <c r="T92" s="227"/>
      <c r="U92" s="227" t="s">
        <v>1061</v>
      </c>
      <c r="V92" s="227"/>
      <c r="W92" s="227"/>
      <c r="X92" s="227"/>
      <c r="Y92" s="227"/>
      <c r="Z92" s="227"/>
      <c r="AA92" s="228" t="s">
        <v>1062</v>
      </c>
      <c r="AB92" s="228"/>
      <c r="AC92" s="228"/>
      <c r="AD92" s="228"/>
      <c r="AE92" s="228"/>
      <c r="AF92" s="228"/>
    </row>
    <row r="93" spans="1:32" ht="15.2" customHeight="1" thickTop="1" thickBot="1" x14ac:dyDescent="0.25">
      <c r="A93" s="226" t="s">
        <v>869</v>
      </c>
      <c r="B93" s="226"/>
      <c r="C93" s="226"/>
      <c r="D93" s="226"/>
      <c r="E93" s="226"/>
      <c r="F93" s="226"/>
      <c r="G93" s="226"/>
      <c r="H93" s="226"/>
      <c r="I93" s="226"/>
      <c r="J93" s="226"/>
      <c r="K93" s="227" t="s">
        <v>869</v>
      </c>
      <c r="L93" s="227"/>
      <c r="M93" s="227"/>
      <c r="N93" s="227"/>
      <c r="O93" s="227" t="s">
        <v>869</v>
      </c>
      <c r="P93" s="227"/>
      <c r="Q93" s="227"/>
      <c r="R93" s="227"/>
      <c r="S93" s="227"/>
      <c r="T93" s="227"/>
      <c r="U93" s="227" t="s">
        <v>869</v>
      </c>
      <c r="V93" s="227"/>
      <c r="W93" s="227"/>
      <c r="X93" s="227"/>
      <c r="Y93" s="227"/>
      <c r="Z93" s="227"/>
      <c r="AA93" s="228" t="s">
        <v>869</v>
      </c>
      <c r="AB93" s="228"/>
      <c r="AC93" s="228"/>
      <c r="AD93" s="228"/>
      <c r="AE93" s="228"/>
      <c r="AF93" s="228"/>
    </row>
    <row r="94" spans="1:32" ht="15.2" customHeight="1" thickTop="1" thickBot="1" x14ac:dyDescent="0.25">
      <c r="A94" s="226" t="s">
        <v>1063</v>
      </c>
      <c r="B94" s="226"/>
      <c r="C94" s="226"/>
      <c r="D94" s="226"/>
      <c r="E94" s="226"/>
      <c r="F94" s="226"/>
      <c r="G94" s="226"/>
      <c r="H94" s="226"/>
      <c r="I94" s="226"/>
      <c r="J94" s="226"/>
      <c r="K94" s="227" t="s">
        <v>869</v>
      </c>
      <c r="L94" s="227"/>
      <c r="M94" s="227"/>
      <c r="N94" s="227"/>
      <c r="O94" s="227" t="s">
        <v>869</v>
      </c>
      <c r="P94" s="227"/>
      <c r="Q94" s="227"/>
      <c r="R94" s="227"/>
      <c r="S94" s="227"/>
      <c r="T94" s="227"/>
      <c r="U94" s="227" t="s">
        <v>869</v>
      </c>
      <c r="V94" s="227"/>
      <c r="W94" s="227"/>
      <c r="X94" s="227"/>
      <c r="Y94" s="227"/>
      <c r="Z94" s="227"/>
      <c r="AA94" s="228" t="s">
        <v>869</v>
      </c>
      <c r="AB94" s="228"/>
      <c r="AC94" s="228"/>
      <c r="AD94" s="228"/>
      <c r="AE94" s="228"/>
      <c r="AF94" s="228"/>
    </row>
    <row r="95" spans="1:32" ht="15.2" customHeight="1" thickTop="1" thickBot="1" x14ac:dyDescent="0.25">
      <c r="A95" s="226" t="s">
        <v>1064</v>
      </c>
      <c r="B95" s="226"/>
      <c r="C95" s="226"/>
      <c r="D95" s="226"/>
      <c r="E95" s="226"/>
      <c r="F95" s="226"/>
      <c r="G95" s="226"/>
      <c r="H95" s="226"/>
      <c r="I95" s="226"/>
      <c r="J95" s="226"/>
      <c r="K95" s="227" t="s">
        <v>1065</v>
      </c>
      <c r="L95" s="227"/>
      <c r="M95" s="227"/>
      <c r="N95" s="227"/>
      <c r="O95" s="227" t="s">
        <v>1066</v>
      </c>
      <c r="P95" s="227"/>
      <c r="Q95" s="227"/>
      <c r="R95" s="227"/>
      <c r="S95" s="227"/>
      <c r="T95" s="227"/>
      <c r="U95" s="227" t="s">
        <v>1067</v>
      </c>
      <c r="V95" s="227"/>
      <c r="W95" s="227"/>
      <c r="X95" s="227"/>
      <c r="Y95" s="227"/>
      <c r="Z95" s="227"/>
      <c r="AA95" s="228" t="s">
        <v>1068</v>
      </c>
      <c r="AB95" s="228"/>
      <c r="AC95" s="228"/>
      <c r="AD95" s="228"/>
      <c r="AE95" s="228"/>
      <c r="AF95" s="228"/>
    </row>
    <row r="96" spans="1:32" ht="15.2" customHeight="1" thickTop="1" thickBot="1" x14ac:dyDescent="0.25">
      <c r="A96" s="226" t="s">
        <v>1069</v>
      </c>
      <c r="B96" s="226"/>
      <c r="C96" s="226"/>
      <c r="D96" s="226"/>
      <c r="E96" s="226"/>
      <c r="F96" s="226"/>
      <c r="G96" s="226"/>
      <c r="H96" s="226"/>
      <c r="I96" s="226"/>
      <c r="J96" s="226"/>
      <c r="K96" s="227" t="s">
        <v>1070</v>
      </c>
      <c r="L96" s="227"/>
      <c r="M96" s="227"/>
      <c r="N96" s="227"/>
      <c r="O96" s="227" t="s">
        <v>1071</v>
      </c>
      <c r="P96" s="227"/>
      <c r="Q96" s="227"/>
      <c r="R96" s="227"/>
      <c r="S96" s="227"/>
      <c r="T96" s="227"/>
      <c r="U96" s="227" t="s">
        <v>1071</v>
      </c>
      <c r="V96" s="227"/>
      <c r="W96" s="227"/>
      <c r="X96" s="227"/>
      <c r="Y96" s="227"/>
      <c r="Z96" s="227"/>
      <c r="AA96" s="228" t="s">
        <v>955</v>
      </c>
      <c r="AB96" s="228"/>
      <c r="AC96" s="228"/>
      <c r="AD96" s="228"/>
      <c r="AE96" s="228"/>
      <c r="AF96" s="228"/>
    </row>
    <row r="97" spans="1:32" ht="15.2" customHeight="1" thickTop="1" thickBot="1" x14ac:dyDescent="0.25">
      <c r="A97" s="226" t="s">
        <v>1072</v>
      </c>
      <c r="B97" s="226"/>
      <c r="C97" s="226"/>
      <c r="D97" s="226"/>
      <c r="E97" s="226"/>
      <c r="F97" s="226"/>
      <c r="G97" s="226"/>
      <c r="H97" s="226"/>
      <c r="I97" s="226"/>
      <c r="J97" s="226"/>
      <c r="K97" s="227" t="s">
        <v>1073</v>
      </c>
      <c r="L97" s="227"/>
      <c r="M97" s="227"/>
      <c r="N97" s="227"/>
      <c r="O97" s="227" t="s">
        <v>886</v>
      </c>
      <c r="P97" s="227"/>
      <c r="Q97" s="227"/>
      <c r="R97" s="227"/>
      <c r="S97" s="227"/>
      <c r="T97" s="227"/>
      <c r="U97" s="227" t="s">
        <v>886</v>
      </c>
      <c r="V97" s="227"/>
      <c r="W97" s="227"/>
      <c r="X97" s="227"/>
      <c r="Y97" s="227"/>
      <c r="Z97" s="227"/>
      <c r="AA97" s="228" t="s">
        <v>886</v>
      </c>
      <c r="AB97" s="228"/>
      <c r="AC97" s="228"/>
      <c r="AD97" s="228"/>
      <c r="AE97" s="228"/>
      <c r="AF97" s="228"/>
    </row>
    <row r="98" spans="1:32" ht="25.35" customHeight="1" thickTop="1" thickBot="1" x14ac:dyDescent="0.25">
      <c r="A98" s="226" t="s">
        <v>1074</v>
      </c>
      <c r="B98" s="226"/>
      <c r="C98" s="226"/>
      <c r="D98" s="226"/>
      <c r="E98" s="226"/>
      <c r="F98" s="226"/>
      <c r="G98" s="226"/>
      <c r="H98" s="226"/>
      <c r="I98" s="226"/>
      <c r="J98" s="226"/>
      <c r="K98" s="227" t="s">
        <v>1075</v>
      </c>
      <c r="L98" s="227"/>
      <c r="M98" s="227"/>
      <c r="N98" s="227"/>
      <c r="O98" s="227" t="s">
        <v>1076</v>
      </c>
      <c r="P98" s="227"/>
      <c r="Q98" s="227"/>
      <c r="R98" s="227"/>
      <c r="S98" s="227"/>
      <c r="T98" s="227"/>
      <c r="U98" s="227" t="s">
        <v>1076</v>
      </c>
      <c r="V98" s="227"/>
      <c r="W98" s="227"/>
      <c r="X98" s="227"/>
      <c r="Y98" s="227"/>
      <c r="Z98" s="227"/>
      <c r="AA98" s="228" t="s">
        <v>955</v>
      </c>
      <c r="AB98" s="228"/>
      <c r="AC98" s="228"/>
      <c r="AD98" s="228"/>
      <c r="AE98" s="228"/>
      <c r="AF98" s="228"/>
    </row>
    <row r="99" spans="1:32" ht="15.2" customHeight="1" thickTop="1" thickBot="1" x14ac:dyDescent="0.25">
      <c r="A99" s="226" t="s">
        <v>1077</v>
      </c>
      <c r="B99" s="226"/>
      <c r="C99" s="226"/>
      <c r="D99" s="226"/>
      <c r="E99" s="226"/>
      <c r="F99" s="226"/>
      <c r="G99" s="226"/>
      <c r="H99" s="226"/>
      <c r="I99" s="226"/>
      <c r="J99" s="226"/>
      <c r="K99" s="227" t="s">
        <v>1078</v>
      </c>
      <c r="L99" s="227"/>
      <c r="M99" s="227"/>
      <c r="N99" s="227"/>
      <c r="O99" s="227" t="s">
        <v>1079</v>
      </c>
      <c r="P99" s="227"/>
      <c r="Q99" s="227"/>
      <c r="R99" s="227"/>
      <c r="S99" s="227"/>
      <c r="T99" s="227"/>
      <c r="U99" s="227" t="s">
        <v>1080</v>
      </c>
      <c r="V99" s="227"/>
      <c r="W99" s="227"/>
      <c r="X99" s="227"/>
      <c r="Y99" s="227"/>
      <c r="Z99" s="227"/>
      <c r="AA99" s="228" t="s">
        <v>1081</v>
      </c>
      <c r="AB99" s="228"/>
      <c r="AC99" s="228"/>
      <c r="AD99" s="228"/>
      <c r="AE99" s="228"/>
      <c r="AF99" s="228"/>
    </row>
    <row r="100" spans="1:32" ht="15.2" customHeight="1" thickTop="1" thickBot="1" x14ac:dyDescent="0.25">
      <c r="A100" s="226" t="s">
        <v>1082</v>
      </c>
      <c r="B100" s="226"/>
      <c r="C100" s="226"/>
      <c r="D100" s="226"/>
      <c r="E100" s="226"/>
      <c r="F100" s="226"/>
      <c r="G100" s="226"/>
      <c r="H100" s="226"/>
      <c r="I100" s="226"/>
      <c r="J100" s="226"/>
      <c r="K100" s="227" t="s">
        <v>1083</v>
      </c>
      <c r="L100" s="227"/>
      <c r="M100" s="227"/>
      <c r="N100" s="227"/>
      <c r="O100" s="227" t="s">
        <v>886</v>
      </c>
      <c r="P100" s="227"/>
      <c r="Q100" s="227"/>
      <c r="R100" s="227"/>
      <c r="S100" s="227"/>
      <c r="T100" s="227"/>
      <c r="U100" s="227" t="s">
        <v>886</v>
      </c>
      <c r="V100" s="227"/>
      <c r="W100" s="227"/>
      <c r="X100" s="227"/>
      <c r="Y100" s="227"/>
      <c r="Z100" s="227"/>
      <c r="AA100" s="228" t="s">
        <v>886</v>
      </c>
      <c r="AB100" s="228"/>
      <c r="AC100" s="228"/>
      <c r="AD100" s="228"/>
      <c r="AE100" s="228"/>
      <c r="AF100" s="228"/>
    </row>
    <row r="101" spans="1:32" ht="15.2" customHeight="1" thickTop="1" thickBot="1" x14ac:dyDescent="0.25">
      <c r="A101" s="226" t="s">
        <v>1084</v>
      </c>
      <c r="B101" s="226"/>
      <c r="C101" s="226"/>
      <c r="D101" s="226"/>
      <c r="E101" s="226"/>
      <c r="F101" s="226"/>
      <c r="G101" s="226"/>
      <c r="H101" s="226"/>
      <c r="I101" s="226"/>
      <c r="J101" s="226"/>
      <c r="K101" s="227" t="s">
        <v>1085</v>
      </c>
      <c r="L101" s="227"/>
      <c r="M101" s="227"/>
      <c r="N101" s="227"/>
      <c r="O101" s="227" t="s">
        <v>1086</v>
      </c>
      <c r="P101" s="227"/>
      <c r="Q101" s="227"/>
      <c r="R101" s="227"/>
      <c r="S101" s="227"/>
      <c r="T101" s="227"/>
      <c r="U101" s="227" t="s">
        <v>1087</v>
      </c>
      <c r="V101" s="227"/>
      <c r="W101" s="227"/>
      <c r="X101" s="227"/>
      <c r="Y101" s="227"/>
      <c r="Z101" s="227"/>
      <c r="AA101" s="228" t="s">
        <v>1088</v>
      </c>
      <c r="AB101" s="228"/>
      <c r="AC101" s="228"/>
      <c r="AD101" s="228"/>
      <c r="AE101" s="228"/>
      <c r="AF101" s="228"/>
    </row>
    <row r="102" spans="1:32" ht="15.2" customHeight="1" thickTop="1" thickBot="1" x14ac:dyDescent="0.25">
      <c r="A102" s="226" t="s">
        <v>1089</v>
      </c>
      <c r="B102" s="226"/>
      <c r="C102" s="226"/>
      <c r="D102" s="226"/>
      <c r="E102" s="226"/>
      <c r="F102" s="226"/>
      <c r="G102" s="226"/>
      <c r="H102" s="226"/>
      <c r="I102" s="226"/>
      <c r="J102" s="226"/>
      <c r="K102" s="227" t="s">
        <v>1090</v>
      </c>
      <c r="L102" s="227"/>
      <c r="M102" s="227"/>
      <c r="N102" s="227"/>
      <c r="O102" s="227" t="s">
        <v>1091</v>
      </c>
      <c r="P102" s="227"/>
      <c r="Q102" s="227"/>
      <c r="R102" s="227"/>
      <c r="S102" s="227"/>
      <c r="T102" s="227"/>
      <c r="U102" s="227" t="s">
        <v>1092</v>
      </c>
      <c r="V102" s="227"/>
      <c r="W102" s="227"/>
      <c r="X102" s="227"/>
      <c r="Y102" s="227"/>
      <c r="Z102" s="227"/>
      <c r="AA102" s="228" t="s">
        <v>1093</v>
      </c>
      <c r="AB102" s="228"/>
      <c r="AC102" s="228"/>
      <c r="AD102" s="228"/>
      <c r="AE102" s="228"/>
      <c r="AF102" s="228"/>
    </row>
    <row r="103" spans="1:32" ht="25.35" customHeight="1" thickTop="1" thickBot="1" x14ac:dyDescent="0.25">
      <c r="A103" s="226" t="s">
        <v>1094</v>
      </c>
      <c r="B103" s="226"/>
      <c r="C103" s="226"/>
      <c r="D103" s="226"/>
      <c r="E103" s="226"/>
      <c r="F103" s="226"/>
      <c r="G103" s="226"/>
      <c r="H103" s="226"/>
      <c r="I103" s="226"/>
      <c r="J103" s="226"/>
      <c r="K103" s="227" t="s">
        <v>1095</v>
      </c>
      <c r="L103" s="227"/>
      <c r="M103" s="227"/>
      <c r="N103" s="227"/>
      <c r="O103" s="227" t="s">
        <v>1096</v>
      </c>
      <c r="P103" s="227"/>
      <c r="Q103" s="227"/>
      <c r="R103" s="227"/>
      <c r="S103" s="227"/>
      <c r="T103" s="227"/>
      <c r="U103" s="227" t="s">
        <v>1097</v>
      </c>
      <c r="V103" s="227"/>
      <c r="W103" s="227"/>
      <c r="X103" s="227"/>
      <c r="Y103" s="227"/>
      <c r="Z103" s="227"/>
      <c r="AA103" s="228" t="s">
        <v>1098</v>
      </c>
      <c r="AB103" s="228"/>
      <c r="AC103" s="228"/>
      <c r="AD103" s="228"/>
      <c r="AE103" s="228"/>
      <c r="AF103" s="228"/>
    </row>
    <row r="104" spans="1:32" ht="25.35" customHeight="1" thickTop="1" thickBot="1" x14ac:dyDescent="0.25">
      <c r="A104" s="226" t="s">
        <v>1099</v>
      </c>
      <c r="B104" s="226"/>
      <c r="C104" s="226"/>
      <c r="D104" s="226"/>
      <c r="E104" s="226"/>
      <c r="F104" s="226"/>
      <c r="G104" s="226"/>
      <c r="H104" s="226"/>
      <c r="I104" s="226"/>
      <c r="J104" s="226"/>
      <c r="K104" s="227" t="s">
        <v>1100</v>
      </c>
      <c r="L104" s="227"/>
      <c r="M104" s="227"/>
      <c r="N104" s="227"/>
      <c r="O104" s="227" t="s">
        <v>1101</v>
      </c>
      <c r="P104" s="227"/>
      <c r="Q104" s="227"/>
      <c r="R104" s="227"/>
      <c r="S104" s="227"/>
      <c r="T104" s="227"/>
      <c r="U104" s="227" t="s">
        <v>1102</v>
      </c>
      <c r="V104" s="227"/>
      <c r="W104" s="227"/>
      <c r="X104" s="227"/>
      <c r="Y104" s="227"/>
      <c r="Z104" s="227"/>
      <c r="AA104" s="228" t="s">
        <v>1103</v>
      </c>
      <c r="AB104" s="228"/>
      <c r="AC104" s="228"/>
      <c r="AD104" s="228"/>
      <c r="AE104" s="228"/>
      <c r="AF104" s="228"/>
    </row>
    <row r="105" spans="1:32" ht="15.2" customHeight="1" thickTop="1" thickBot="1" x14ac:dyDescent="0.25">
      <c r="A105" s="226" t="s">
        <v>1104</v>
      </c>
      <c r="B105" s="226"/>
      <c r="C105" s="226"/>
      <c r="D105" s="226"/>
      <c r="E105" s="226"/>
      <c r="F105" s="226"/>
      <c r="G105" s="226"/>
      <c r="H105" s="226"/>
      <c r="I105" s="226"/>
      <c r="J105" s="226"/>
      <c r="K105" s="227" t="s">
        <v>1105</v>
      </c>
      <c r="L105" s="227"/>
      <c r="M105" s="227"/>
      <c r="N105" s="227"/>
      <c r="O105" s="227" t="s">
        <v>1106</v>
      </c>
      <c r="P105" s="227"/>
      <c r="Q105" s="227"/>
      <c r="R105" s="227"/>
      <c r="S105" s="227"/>
      <c r="T105" s="227"/>
      <c r="U105" s="227" t="s">
        <v>1107</v>
      </c>
      <c r="V105" s="227"/>
      <c r="W105" s="227"/>
      <c r="X105" s="227"/>
      <c r="Y105" s="227"/>
      <c r="Z105" s="227"/>
      <c r="AA105" s="228" t="s">
        <v>1108</v>
      </c>
      <c r="AB105" s="228"/>
      <c r="AC105" s="228"/>
      <c r="AD105" s="228"/>
      <c r="AE105" s="228"/>
      <c r="AF105" s="228"/>
    </row>
    <row r="106" spans="1:32" ht="25.35" customHeight="1" thickTop="1" thickBot="1" x14ac:dyDescent="0.25">
      <c r="A106" s="226" t="s">
        <v>1109</v>
      </c>
      <c r="B106" s="226"/>
      <c r="C106" s="226"/>
      <c r="D106" s="226"/>
      <c r="E106" s="226"/>
      <c r="F106" s="226"/>
      <c r="G106" s="226"/>
      <c r="H106" s="226"/>
      <c r="I106" s="226"/>
      <c r="J106" s="226"/>
      <c r="K106" s="227" t="s">
        <v>1110</v>
      </c>
      <c r="L106" s="227"/>
      <c r="M106" s="227"/>
      <c r="N106" s="227"/>
      <c r="O106" s="227" t="s">
        <v>886</v>
      </c>
      <c r="P106" s="227"/>
      <c r="Q106" s="227"/>
      <c r="R106" s="227"/>
      <c r="S106" s="227"/>
      <c r="T106" s="227"/>
      <c r="U106" s="227" t="s">
        <v>886</v>
      </c>
      <c r="V106" s="227"/>
      <c r="W106" s="227"/>
      <c r="X106" s="227"/>
      <c r="Y106" s="227"/>
      <c r="Z106" s="227"/>
      <c r="AA106" s="228" t="s">
        <v>886</v>
      </c>
      <c r="AB106" s="228"/>
      <c r="AC106" s="228"/>
      <c r="AD106" s="228"/>
      <c r="AE106" s="228"/>
      <c r="AF106" s="228"/>
    </row>
    <row r="107" spans="1:32" ht="25.35" customHeight="1" thickTop="1" thickBot="1" x14ac:dyDescent="0.25">
      <c r="A107" s="226" t="s">
        <v>1111</v>
      </c>
      <c r="B107" s="226"/>
      <c r="C107" s="226"/>
      <c r="D107" s="226"/>
      <c r="E107" s="226"/>
      <c r="F107" s="226"/>
      <c r="G107" s="226"/>
      <c r="H107" s="226"/>
      <c r="I107" s="226"/>
      <c r="J107" s="226"/>
      <c r="K107" s="227" t="s">
        <v>1112</v>
      </c>
      <c r="L107" s="227"/>
      <c r="M107" s="227"/>
      <c r="N107" s="227"/>
      <c r="O107" s="227" t="s">
        <v>886</v>
      </c>
      <c r="P107" s="227"/>
      <c r="Q107" s="227"/>
      <c r="R107" s="227"/>
      <c r="S107" s="227"/>
      <c r="T107" s="227"/>
      <c r="U107" s="227" t="s">
        <v>1113</v>
      </c>
      <c r="V107" s="227"/>
      <c r="W107" s="227"/>
      <c r="X107" s="227"/>
      <c r="Y107" s="227"/>
      <c r="Z107" s="227"/>
      <c r="AA107" s="228" t="s">
        <v>886</v>
      </c>
      <c r="AB107" s="228"/>
      <c r="AC107" s="228"/>
      <c r="AD107" s="228"/>
      <c r="AE107" s="228"/>
      <c r="AF107" s="228"/>
    </row>
    <row r="108" spans="1:32" ht="15.2" customHeight="1" thickTop="1" thickBot="1" x14ac:dyDescent="0.25">
      <c r="A108" s="226" t="s">
        <v>1114</v>
      </c>
      <c r="B108" s="226"/>
      <c r="C108" s="226"/>
      <c r="D108" s="226"/>
      <c r="E108" s="226"/>
      <c r="F108" s="226"/>
      <c r="G108" s="226"/>
      <c r="H108" s="226"/>
      <c r="I108" s="226"/>
      <c r="J108" s="226"/>
      <c r="K108" s="227" t="s">
        <v>1115</v>
      </c>
      <c r="L108" s="227"/>
      <c r="M108" s="227"/>
      <c r="N108" s="227"/>
      <c r="O108" s="227" t="s">
        <v>1060</v>
      </c>
      <c r="P108" s="227"/>
      <c r="Q108" s="227"/>
      <c r="R108" s="227"/>
      <c r="S108" s="227"/>
      <c r="T108" s="227"/>
      <c r="U108" s="227" t="s">
        <v>1061</v>
      </c>
      <c r="V108" s="227"/>
      <c r="W108" s="227"/>
      <c r="X108" s="227"/>
      <c r="Y108" s="227"/>
      <c r="Z108" s="227"/>
      <c r="AA108" s="228" t="s">
        <v>1062</v>
      </c>
      <c r="AB108" s="228"/>
      <c r="AC108" s="228"/>
      <c r="AD108" s="228"/>
      <c r="AE108" s="228"/>
      <c r="AF108" s="228"/>
    </row>
    <row r="109" spans="1:32" ht="15.2" customHeight="1" thickTop="1" thickBot="1" x14ac:dyDescent="0.25">
      <c r="A109" s="226" t="s">
        <v>869</v>
      </c>
      <c r="B109" s="226"/>
      <c r="C109" s="226"/>
      <c r="D109" s="226"/>
      <c r="E109" s="226"/>
      <c r="F109" s="226"/>
      <c r="G109" s="226"/>
      <c r="H109" s="226"/>
      <c r="I109" s="226"/>
      <c r="J109" s="226"/>
      <c r="K109" s="227" t="s">
        <v>869</v>
      </c>
      <c r="L109" s="227"/>
      <c r="M109" s="227"/>
      <c r="N109" s="227"/>
      <c r="O109" s="227" t="s">
        <v>869</v>
      </c>
      <c r="P109" s="227"/>
      <c r="Q109" s="227"/>
      <c r="R109" s="227"/>
      <c r="S109" s="227"/>
      <c r="T109" s="227"/>
      <c r="U109" s="227" t="s">
        <v>869</v>
      </c>
      <c r="V109" s="227"/>
      <c r="W109" s="227"/>
      <c r="X109" s="227"/>
      <c r="Y109" s="227"/>
      <c r="Z109" s="227"/>
      <c r="AA109" s="228" t="s">
        <v>869</v>
      </c>
      <c r="AB109" s="228"/>
      <c r="AC109" s="228"/>
      <c r="AD109" s="228"/>
      <c r="AE109" s="228"/>
      <c r="AF109" s="228"/>
    </row>
    <row r="110" spans="1:32" ht="15.2" customHeight="1" thickTop="1" thickBot="1" x14ac:dyDescent="0.25">
      <c r="A110" s="226" t="s">
        <v>1116</v>
      </c>
      <c r="B110" s="226"/>
      <c r="C110" s="226"/>
      <c r="D110" s="226"/>
      <c r="E110" s="226"/>
      <c r="F110" s="226"/>
      <c r="G110" s="226"/>
      <c r="H110" s="226"/>
      <c r="I110" s="226"/>
      <c r="J110" s="226"/>
      <c r="K110" s="227" t="s">
        <v>1117</v>
      </c>
      <c r="L110" s="227"/>
      <c r="M110" s="227"/>
      <c r="N110" s="227"/>
      <c r="O110" s="227" t="s">
        <v>869</v>
      </c>
      <c r="P110" s="227"/>
      <c r="Q110" s="227"/>
      <c r="R110" s="227"/>
      <c r="S110" s="227"/>
      <c r="T110" s="227"/>
      <c r="U110" s="227" t="s">
        <v>869</v>
      </c>
      <c r="V110" s="227"/>
      <c r="W110" s="227"/>
      <c r="X110" s="227"/>
      <c r="Y110" s="227"/>
      <c r="Z110" s="227"/>
      <c r="AA110" s="228" t="s">
        <v>869</v>
      </c>
      <c r="AB110" s="228"/>
      <c r="AC110" s="228"/>
      <c r="AD110" s="228"/>
      <c r="AE110" s="228"/>
      <c r="AF110" s="228"/>
    </row>
    <row r="111" spans="1:32" ht="15.2" customHeight="1" thickTop="1" thickBot="1" x14ac:dyDescent="0.25">
      <c r="A111" s="226" t="s">
        <v>1118</v>
      </c>
      <c r="B111" s="226"/>
      <c r="C111" s="226"/>
      <c r="D111" s="226"/>
      <c r="E111" s="226"/>
      <c r="F111" s="226"/>
      <c r="G111" s="226"/>
      <c r="H111" s="226"/>
      <c r="I111" s="226"/>
      <c r="J111" s="226"/>
      <c r="K111" s="227" t="s">
        <v>1119</v>
      </c>
      <c r="L111" s="227"/>
      <c r="M111" s="227"/>
      <c r="N111" s="227"/>
      <c r="O111" s="227" t="s">
        <v>1120</v>
      </c>
      <c r="P111" s="227"/>
      <c r="Q111" s="227"/>
      <c r="R111" s="227"/>
      <c r="S111" s="227"/>
      <c r="T111" s="227"/>
      <c r="U111" s="227" t="s">
        <v>1120</v>
      </c>
      <c r="V111" s="227"/>
      <c r="W111" s="227"/>
      <c r="X111" s="227"/>
      <c r="Y111" s="227"/>
      <c r="Z111" s="227"/>
      <c r="AA111" s="228" t="s">
        <v>955</v>
      </c>
      <c r="AB111" s="228"/>
      <c r="AC111" s="228"/>
      <c r="AD111" s="228"/>
      <c r="AE111" s="228"/>
      <c r="AF111" s="228"/>
    </row>
    <row r="112" spans="1:32" ht="25.35" customHeight="1" thickTop="1" thickBot="1" x14ac:dyDescent="0.25">
      <c r="A112" s="226" t="s">
        <v>1121</v>
      </c>
      <c r="B112" s="226"/>
      <c r="C112" s="226"/>
      <c r="D112" s="226"/>
      <c r="E112" s="226"/>
      <c r="F112" s="226"/>
      <c r="G112" s="226"/>
      <c r="H112" s="226"/>
      <c r="I112" s="226"/>
      <c r="J112" s="226"/>
      <c r="K112" s="227" t="s">
        <v>1122</v>
      </c>
      <c r="L112" s="227"/>
      <c r="M112" s="227"/>
      <c r="N112" s="227"/>
      <c r="O112" s="227" t="s">
        <v>1123</v>
      </c>
      <c r="P112" s="227"/>
      <c r="Q112" s="227"/>
      <c r="R112" s="227"/>
      <c r="S112" s="227"/>
      <c r="T112" s="227"/>
      <c r="U112" s="227" t="s">
        <v>1124</v>
      </c>
      <c r="V112" s="227"/>
      <c r="W112" s="227"/>
      <c r="X112" s="227"/>
      <c r="Y112" s="227"/>
      <c r="Z112" s="227"/>
      <c r="AA112" s="228" t="s">
        <v>1125</v>
      </c>
      <c r="AB112" s="228"/>
      <c r="AC112" s="228"/>
      <c r="AD112" s="228"/>
      <c r="AE112" s="228"/>
      <c r="AF112" s="228"/>
    </row>
    <row r="113" spans="1:32" ht="15.2" customHeight="1" thickTop="1" thickBot="1" x14ac:dyDescent="0.25">
      <c r="A113" s="226" t="s">
        <v>1126</v>
      </c>
      <c r="B113" s="226"/>
      <c r="C113" s="226"/>
      <c r="D113" s="226"/>
      <c r="E113" s="226"/>
      <c r="F113" s="226"/>
      <c r="G113" s="226"/>
      <c r="H113" s="226"/>
      <c r="I113" s="226"/>
      <c r="J113" s="226"/>
      <c r="K113" s="227" t="s">
        <v>1127</v>
      </c>
      <c r="L113" s="227"/>
      <c r="M113" s="227"/>
      <c r="N113" s="227"/>
      <c r="O113" s="227" t="s">
        <v>886</v>
      </c>
      <c r="P113" s="227"/>
      <c r="Q113" s="227"/>
      <c r="R113" s="227"/>
      <c r="S113" s="227"/>
      <c r="T113" s="227"/>
      <c r="U113" s="227" t="s">
        <v>886</v>
      </c>
      <c r="V113" s="227"/>
      <c r="W113" s="227"/>
      <c r="X113" s="227"/>
      <c r="Y113" s="227"/>
      <c r="Z113" s="227"/>
      <c r="AA113" s="228" t="s">
        <v>886</v>
      </c>
      <c r="AB113" s="228"/>
      <c r="AC113" s="228"/>
      <c r="AD113" s="228"/>
      <c r="AE113" s="228"/>
      <c r="AF113" s="228"/>
    </row>
    <row r="114" spans="1:32" ht="46.35" customHeight="1" thickTop="1" thickBot="1" x14ac:dyDescent="0.25">
      <c r="A114" s="226" t="s">
        <v>1128</v>
      </c>
      <c r="B114" s="226"/>
      <c r="C114" s="226"/>
      <c r="D114" s="226"/>
      <c r="E114" s="226"/>
      <c r="F114" s="226"/>
      <c r="G114" s="226"/>
      <c r="H114" s="226"/>
      <c r="I114" s="226"/>
      <c r="J114" s="226"/>
      <c r="K114" s="227" t="s">
        <v>1129</v>
      </c>
      <c r="L114" s="227"/>
      <c r="M114" s="227"/>
      <c r="N114" s="227"/>
      <c r="O114" s="227" t="s">
        <v>886</v>
      </c>
      <c r="P114" s="227"/>
      <c r="Q114" s="227"/>
      <c r="R114" s="227"/>
      <c r="S114" s="227"/>
      <c r="T114" s="227"/>
      <c r="U114" s="227" t="s">
        <v>886</v>
      </c>
      <c r="V114" s="227"/>
      <c r="W114" s="227"/>
      <c r="X114" s="227"/>
      <c r="Y114" s="227"/>
      <c r="Z114" s="227"/>
      <c r="AA114" s="228" t="s">
        <v>886</v>
      </c>
      <c r="AB114" s="228"/>
      <c r="AC114" s="228"/>
      <c r="AD114" s="228"/>
      <c r="AE114" s="228"/>
      <c r="AF114" s="228"/>
    </row>
    <row r="115" spans="1:32" ht="46.35" customHeight="1" thickTop="1" thickBot="1" x14ac:dyDescent="0.25">
      <c r="A115" s="226" t="s">
        <v>1130</v>
      </c>
      <c r="B115" s="226"/>
      <c r="C115" s="226"/>
      <c r="D115" s="226"/>
      <c r="E115" s="226"/>
      <c r="F115" s="226"/>
      <c r="G115" s="226"/>
      <c r="H115" s="226"/>
      <c r="I115" s="226"/>
      <c r="J115" s="226"/>
      <c r="K115" s="227" t="s">
        <v>1131</v>
      </c>
      <c r="L115" s="227"/>
      <c r="M115" s="227"/>
      <c r="N115" s="227"/>
      <c r="O115" s="227" t="s">
        <v>886</v>
      </c>
      <c r="P115" s="227"/>
      <c r="Q115" s="227"/>
      <c r="R115" s="227"/>
      <c r="S115" s="227"/>
      <c r="T115" s="227"/>
      <c r="U115" s="227" t="s">
        <v>886</v>
      </c>
      <c r="V115" s="227"/>
      <c r="W115" s="227"/>
      <c r="X115" s="227"/>
      <c r="Y115" s="227"/>
      <c r="Z115" s="227"/>
      <c r="AA115" s="228" t="s">
        <v>886</v>
      </c>
      <c r="AB115" s="228"/>
      <c r="AC115" s="228"/>
      <c r="AD115" s="228"/>
      <c r="AE115" s="228"/>
      <c r="AF115" s="228"/>
    </row>
    <row r="116" spans="1:32" ht="15.2" customHeight="1" thickTop="1" thickBot="1" x14ac:dyDescent="0.25">
      <c r="A116" s="226" t="s">
        <v>1132</v>
      </c>
      <c r="B116" s="226"/>
      <c r="C116" s="226"/>
      <c r="D116" s="226"/>
      <c r="E116" s="226"/>
      <c r="F116" s="226"/>
      <c r="G116" s="226"/>
      <c r="H116" s="226"/>
      <c r="I116" s="226"/>
      <c r="J116" s="226"/>
      <c r="K116" s="227" t="s">
        <v>1133</v>
      </c>
      <c r="L116" s="227"/>
      <c r="M116" s="227"/>
      <c r="N116" s="227"/>
      <c r="O116" s="227" t="s">
        <v>886</v>
      </c>
      <c r="P116" s="227"/>
      <c r="Q116" s="227"/>
      <c r="R116" s="227"/>
      <c r="S116" s="227"/>
      <c r="T116" s="227"/>
      <c r="U116" s="227" t="s">
        <v>886</v>
      </c>
      <c r="V116" s="227"/>
      <c r="W116" s="227"/>
      <c r="X116" s="227"/>
      <c r="Y116" s="227"/>
      <c r="Z116" s="227"/>
      <c r="AA116" s="228" t="s">
        <v>886</v>
      </c>
      <c r="AB116" s="228"/>
      <c r="AC116" s="228"/>
      <c r="AD116" s="228"/>
      <c r="AE116" s="228"/>
      <c r="AF116" s="228"/>
    </row>
    <row r="117" spans="1:32" ht="15.2" customHeight="1" thickTop="1" thickBot="1" x14ac:dyDescent="0.25">
      <c r="A117" s="226" t="s">
        <v>1134</v>
      </c>
      <c r="B117" s="226"/>
      <c r="C117" s="226"/>
      <c r="D117" s="226"/>
      <c r="E117" s="226"/>
      <c r="F117" s="226"/>
      <c r="G117" s="226"/>
      <c r="H117" s="226"/>
      <c r="I117" s="226"/>
      <c r="J117" s="226"/>
      <c r="K117" s="227" t="s">
        <v>1135</v>
      </c>
      <c r="L117" s="227"/>
      <c r="M117" s="227"/>
      <c r="N117" s="227"/>
      <c r="O117" s="227" t="s">
        <v>886</v>
      </c>
      <c r="P117" s="227"/>
      <c r="Q117" s="227"/>
      <c r="R117" s="227"/>
      <c r="S117" s="227"/>
      <c r="T117" s="227"/>
      <c r="U117" s="227" t="s">
        <v>886</v>
      </c>
      <c r="V117" s="227"/>
      <c r="W117" s="227"/>
      <c r="X117" s="227"/>
      <c r="Y117" s="227"/>
      <c r="Z117" s="227"/>
      <c r="AA117" s="228" t="s">
        <v>886</v>
      </c>
      <c r="AB117" s="228"/>
      <c r="AC117" s="228"/>
      <c r="AD117" s="228"/>
      <c r="AE117" s="228"/>
      <c r="AF117" s="228"/>
    </row>
    <row r="118" spans="1:32" ht="15.2" customHeight="1" thickTop="1" thickBot="1" x14ac:dyDescent="0.25">
      <c r="A118" s="226" t="s">
        <v>1136</v>
      </c>
      <c r="B118" s="226"/>
      <c r="C118" s="226"/>
      <c r="D118" s="226"/>
      <c r="E118" s="226"/>
      <c r="F118" s="226"/>
      <c r="G118" s="226"/>
      <c r="H118" s="226"/>
      <c r="I118" s="226"/>
      <c r="J118" s="226"/>
      <c r="K118" s="227" t="s">
        <v>1137</v>
      </c>
      <c r="L118" s="227"/>
      <c r="M118" s="227"/>
      <c r="N118" s="227"/>
      <c r="O118" s="227" t="s">
        <v>886</v>
      </c>
      <c r="P118" s="227"/>
      <c r="Q118" s="227"/>
      <c r="R118" s="227"/>
      <c r="S118" s="227"/>
      <c r="T118" s="227"/>
      <c r="U118" s="227" t="s">
        <v>886</v>
      </c>
      <c r="V118" s="227"/>
      <c r="W118" s="227"/>
      <c r="X118" s="227"/>
      <c r="Y118" s="227"/>
      <c r="Z118" s="227"/>
      <c r="AA118" s="228" t="s">
        <v>886</v>
      </c>
      <c r="AB118" s="228"/>
      <c r="AC118" s="228"/>
      <c r="AD118" s="228"/>
      <c r="AE118" s="228"/>
      <c r="AF118" s="228"/>
    </row>
    <row r="119" spans="1:32" ht="13.5" thickTop="1" x14ac:dyDescent="0.2">
      <c r="A119" s="185"/>
      <c r="B119" s="185"/>
      <c r="C119" s="185"/>
      <c r="D119" s="185"/>
      <c r="E119" s="185"/>
      <c r="F119" s="185"/>
      <c r="G119" s="185"/>
      <c r="H119" s="185"/>
      <c r="I119" s="185"/>
      <c r="J119" s="185"/>
      <c r="K119" s="185"/>
      <c r="L119" s="185"/>
      <c r="M119" s="185"/>
      <c r="N119" s="185"/>
      <c r="O119" s="185"/>
      <c r="P119" s="185"/>
      <c r="Q119" s="185"/>
      <c r="R119" s="185"/>
      <c r="S119" s="185"/>
      <c r="T119" s="185"/>
      <c r="U119" s="185"/>
    </row>
  </sheetData>
  <sheetProtection selectLockedCells="1" selectUnlockedCells="1"/>
  <mergeCells count="574">
    <mergeCell ref="A3:AF3"/>
    <mergeCell ref="A4:AF4"/>
    <mergeCell ref="A5:J5"/>
    <mergeCell ref="K5:N5"/>
    <mergeCell ref="O5:T5"/>
    <mergeCell ref="U5:Z5"/>
    <mergeCell ref="AA5:AF5"/>
    <mergeCell ref="A6:J6"/>
    <mergeCell ref="K6:N6"/>
    <mergeCell ref="O6:T6"/>
    <mergeCell ref="U6:Z6"/>
    <mergeCell ref="AA6:AF6"/>
    <mergeCell ref="A7:J7"/>
    <mergeCell ref="K7:N7"/>
    <mergeCell ref="O7:T7"/>
    <mergeCell ref="U7:Z7"/>
    <mergeCell ref="AA7:AF7"/>
    <mergeCell ref="A8:J8"/>
    <mergeCell ref="K8:N8"/>
    <mergeCell ref="O8:T8"/>
    <mergeCell ref="U8:Z8"/>
    <mergeCell ref="AA8:AF8"/>
    <mergeCell ref="A9:J9"/>
    <mergeCell ref="K9:N9"/>
    <mergeCell ref="O9:T9"/>
    <mergeCell ref="U9:Z9"/>
    <mergeCell ref="AA9:AF9"/>
    <mergeCell ref="A10:J10"/>
    <mergeCell ref="K10:N10"/>
    <mergeCell ref="O10:T10"/>
    <mergeCell ref="U10:Z10"/>
    <mergeCell ref="AA10:AF10"/>
    <mergeCell ref="A11:J11"/>
    <mergeCell ref="K11:N11"/>
    <mergeCell ref="O11:T11"/>
    <mergeCell ref="U11:Z11"/>
    <mergeCell ref="AA11:AF11"/>
    <mergeCell ref="A12:J12"/>
    <mergeCell ref="K12:N12"/>
    <mergeCell ref="O12:T12"/>
    <mergeCell ref="U12:Z12"/>
    <mergeCell ref="AA12:AF12"/>
    <mergeCell ref="A13:J13"/>
    <mergeCell ref="K13:N13"/>
    <mergeCell ref="O13:T13"/>
    <mergeCell ref="U13:Z13"/>
    <mergeCell ref="AA13:AF13"/>
    <mergeCell ref="A14:J14"/>
    <mergeCell ref="K14:N14"/>
    <mergeCell ref="O14:T14"/>
    <mergeCell ref="U14:Z14"/>
    <mergeCell ref="AA14:AF14"/>
    <mergeCell ref="A15:J15"/>
    <mergeCell ref="K15:N15"/>
    <mergeCell ref="O15:T15"/>
    <mergeCell ref="U15:Z15"/>
    <mergeCell ref="AA15:AF15"/>
    <mergeCell ref="A16:J16"/>
    <mergeCell ref="K16:N16"/>
    <mergeCell ref="O16:T16"/>
    <mergeCell ref="U16:Z16"/>
    <mergeCell ref="AA16:AF16"/>
    <mergeCell ref="A17:J17"/>
    <mergeCell ref="K17:N17"/>
    <mergeCell ref="O17:T17"/>
    <mergeCell ref="U17:Z17"/>
    <mergeCell ref="AA17:AF17"/>
    <mergeCell ref="A18:J18"/>
    <mergeCell ref="K18:N18"/>
    <mergeCell ref="O18:T18"/>
    <mergeCell ref="U18:Z18"/>
    <mergeCell ref="AA18:AF18"/>
    <mergeCell ref="A19:J19"/>
    <mergeCell ref="K19:N19"/>
    <mergeCell ref="O19:T19"/>
    <mergeCell ref="U19:Z19"/>
    <mergeCell ref="AA19:AF19"/>
    <mergeCell ref="A20:J20"/>
    <mergeCell ref="K20:N20"/>
    <mergeCell ref="O20:T20"/>
    <mergeCell ref="U20:Z20"/>
    <mergeCell ref="AA20:AF20"/>
    <mergeCell ref="A21:J21"/>
    <mergeCell ref="K21:N21"/>
    <mergeCell ref="O21:T21"/>
    <mergeCell ref="U21:Z21"/>
    <mergeCell ref="AA21:AF21"/>
    <mergeCell ref="A22:J22"/>
    <mergeCell ref="K22:N22"/>
    <mergeCell ref="O22:T22"/>
    <mergeCell ref="U22:Z22"/>
    <mergeCell ref="AA22:AF22"/>
    <mergeCell ref="A23:J23"/>
    <mergeCell ref="K23:N23"/>
    <mergeCell ref="O23:T23"/>
    <mergeCell ref="U23:Z23"/>
    <mergeCell ref="AA23:AF23"/>
    <mergeCell ref="A24:J24"/>
    <mergeCell ref="K24:N24"/>
    <mergeCell ref="O24:T24"/>
    <mergeCell ref="U24:Z24"/>
    <mergeCell ref="AA24:AF24"/>
    <mergeCell ref="A25:J25"/>
    <mergeCell ref="K25:N25"/>
    <mergeCell ref="O25:T25"/>
    <mergeCell ref="U25:Z25"/>
    <mergeCell ref="AA25:AF25"/>
    <mergeCell ref="A26:J26"/>
    <mergeCell ref="K26:N26"/>
    <mergeCell ref="O26:T26"/>
    <mergeCell ref="U26:Z26"/>
    <mergeCell ref="AA26:AF26"/>
    <mergeCell ref="A27:J27"/>
    <mergeCell ref="K27:N27"/>
    <mergeCell ref="O27:T27"/>
    <mergeCell ref="U27:Z27"/>
    <mergeCell ref="AA27:AF27"/>
    <mergeCell ref="A28:J28"/>
    <mergeCell ref="K28:N28"/>
    <mergeCell ref="O28:T28"/>
    <mergeCell ref="U28:Z28"/>
    <mergeCell ref="AA28:AF28"/>
    <mergeCell ref="A29:J29"/>
    <mergeCell ref="K29:N29"/>
    <mergeCell ref="O29:T29"/>
    <mergeCell ref="U29:Z29"/>
    <mergeCell ref="AA29:AF29"/>
    <mergeCell ref="A30:J30"/>
    <mergeCell ref="K30:N30"/>
    <mergeCell ref="O30:T30"/>
    <mergeCell ref="U30:Z30"/>
    <mergeCell ref="AA30:AF30"/>
    <mergeCell ref="A31:J31"/>
    <mergeCell ref="K31:N31"/>
    <mergeCell ref="O31:T31"/>
    <mergeCell ref="U31:Z31"/>
    <mergeCell ref="AA31:AF31"/>
    <mergeCell ref="A32:J32"/>
    <mergeCell ref="K32:N32"/>
    <mergeCell ref="O32:T32"/>
    <mergeCell ref="U32:Z32"/>
    <mergeCell ref="AA32:AF32"/>
    <mergeCell ref="A33:J33"/>
    <mergeCell ref="K33:N33"/>
    <mergeCell ref="O33:T33"/>
    <mergeCell ref="U33:Z33"/>
    <mergeCell ref="AA33:AF33"/>
    <mergeCell ref="A34:J34"/>
    <mergeCell ref="K34:N34"/>
    <mergeCell ref="O34:T34"/>
    <mergeCell ref="U34:Z34"/>
    <mergeCell ref="AA34:AF34"/>
    <mergeCell ref="A35:J35"/>
    <mergeCell ref="K35:N35"/>
    <mergeCell ref="O35:T35"/>
    <mergeCell ref="U35:Z35"/>
    <mergeCell ref="AA35:AF35"/>
    <mergeCell ref="A36:J36"/>
    <mergeCell ref="K36:N36"/>
    <mergeCell ref="O36:T36"/>
    <mergeCell ref="U36:Z36"/>
    <mergeCell ref="AA36:AF36"/>
    <mergeCell ref="A37:J37"/>
    <mergeCell ref="K37:N37"/>
    <mergeCell ref="O37:T37"/>
    <mergeCell ref="U37:Z37"/>
    <mergeCell ref="AA37:AF37"/>
    <mergeCell ref="A38:J38"/>
    <mergeCell ref="K38:N38"/>
    <mergeCell ref="O38:T38"/>
    <mergeCell ref="U38:Z38"/>
    <mergeCell ref="AA38:AF38"/>
    <mergeCell ref="A39:J39"/>
    <mergeCell ref="K39:N39"/>
    <mergeCell ref="O39:T39"/>
    <mergeCell ref="U39:Z39"/>
    <mergeCell ref="AA39:AF39"/>
    <mergeCell ref="A40:J40"/>
    <mergeCell ref="K40:N40"/>
    <mergeCell ref="O40:T40"/>
    <mergeCell ref="U40:Z40"/>
    <mergeCell ref="AA40:AF40"/>
    <mergeCell ref="A41:J41"/>
    <mergeCell ref="K41:N41"/>
    <mergeCell ref="O41:T41"/>
    <mergeCell ref="U41:Z41"/>
    <mergeCell ref="AA41:AF41"/>
    <mergeCell ref="A42:J42"/>
    <mergeCell ref="K42:N42"/>
    <mergeCell ref="O42:T42"/>
    <mergeCell ref="U42:Z42"/>
    <mergeCell ref="AA42:AF42"/>
    <mergeCell ref="A43:J43"/>
    <mergeCell ref="K43:N43"/>
    <mergeCell ref="O43:T43"/>
    <mergeCell ref="U43:Z43"/>
    <mergeCell ref="AA43:AF43"/>
    <mergeCell ref="A44:J44"/>
    <mergeCell ref="K44:N44"/>
    <mergeCell ref="O44:T44"/>
    <mergeCell ref="U44:Z44"/>
    <mergeCell ref="AA44:AF44"/>
    <mergeCell ref="A45:J45"/>
    <mergeCell ref="K45:N45"/>
    <mergeCell ref="O45:T45"/>
    <mergeCell ref="U45:Z45"/>
    <mergeCell ref="AA45:AF45"/>
    <mergeCell ref="A46:J46"/>
    <mergeCell ref="K46:N46"/>
    <mergeCell ref="O46:T46"/>
    <mergeCell ref="U46:Z46"/>
    <mergeCell ref="AA46:AF46"/>
    <mergeCell ref="A47:J47"/>
    <mergeCell ref="K47:N47"/>
    <mergeCell ref="O47:T47"/>
    <mergeCell ref="U47:Z47"/>
    <mergeCell ref="AA47:AF47"/>
    <mergeCell ref="A48:J48"/>
    <mergeCell ref="K48:N48"/>
    <mergeCell ref="O48:T48"/>
    <mergeCell ref="U48:Z48"/>
    <mergeCell ref="AA48:AF48"/>
    <mergeCell ref="A49:J49"/>
    <mergeCell ref="K49:N49"/>
    <mergeCell ref="O49:T49"/>
    <mergeCell ref="U49:Z49"/>
    <mergeCell ref="AA49:AF49"/>
    <mergeCell ref="A50:J50"/>
    <mergeCell ref="K50:N50"/>
    <mergeCell ref="O50:T50"/>
    <mergeCell ref="U50:Z50"/>
    <mergeCell ref="AA50:AF50"/>
    <mergeCell ref="A51:J51"/>
    <mergeCell ref="K51:N51"/>
    <mergeCell ref="O51:T51"/>
    <mergeCell ref="U51:Z51"/>
    <mergeCell ref="AA51:AF51"/>
    <mergeCell ref="A52:J52"/>
    <mergeCell ref="K52:N52"/>
    <mergeCell ref="O52:T52"/>
    <mergeCell ref="U52:Z52"/>
    <mergeCell ref="AA52:AF52"/>
    <mergeCell ref="A53:J53"/>
    <mergeCell ref="K53:N53"/>
    <mergeCell ref="O53:T53"/>
    <mergeCell ref="U53:Z53"/>
    <mergeCell ref="AA53:AF53"/>
    <mergeCell ref="A54:J54"/>
    <mergeCell ref="K54:N54"/>
    <mergeCell ref="O54:T54"/>
    <mergeCell ref="U54:Z54"/>
    <mergeCell ref="AA54:AF54"/>
    <mergeCell ref="A55:J55"/>
    <mergeCell ref="K55:N55"/>
    <mergeCell ref="O55:T55"/>
    <mergeCell ref="U55:Z55"/>
    <mergeCell ref="AA55:AF55"/>
    <mergeCell ref="A56:J56"/>
    <mergeCell ref="K56:N56"/>
    <mergeCell ref="O56:T56"/>
    <mergeCell ref="U56:Z56"/>
    <mergeCell ref="AA56:AF56"/>
    <mergeCell ref="A57:J57"/>
    <mergeCell ref="K57:N57"/>
    <mergeCell ref="O57:T57"/>
    <mergeCell ref="U57:Z57"/>
    <mergeCell ref="AA57:AF57"/>
    <mergeCell ref="A58:J58"/>
    <mergeCell ref="K58:N58"/>
    <mergeCell ref="O58:T58"/>
    <mergeCell ref="U58:Z58"/>
    <mergeCell ref="AA58:AF58"/>
    <mergeCell ref="A59:J59"/>
    <mergeCell ref="K59:N59"/>
    <mergeCell ref="O59:T59"/>
    <mergeCell ref="U59:Z59"/>
    <mergeCell ref="AA59:AF59"/>
    <mergeCell ref="A60:J60"/>
    <mergeCell ref="K60:N60"/>
    <mergeCell ref="O60:T60"/>
    <mergeCell ref="U60:Z60"/>
    <mergeCell ref="AA60:AF60"/>
    <mergeCell ref="A61:J61"/>
    <mergeCell ref="K61:N61"/>
    <mergeCell ref="O61:T61"/>
    <mergeCell ref="U61:Z61"/>
    <mergeCell ref="AA61:AF61"/>
    <mergeCell ref="A62:J62"/>
    <mergeCell ref="K62:N62"/>
    <mergeCell ref="O62:T62"/>
    <mergeCell ref="U62:Z62"/>
    <mergeCell ref="AA62:AF62"/>
    <mergeCell ref="A63:J63"/>
    <mergeCell ref="K63:N63"/>
    <mergeCell ref="O63:T63"/>
    <mergeCell ref="U63:Z63"/>
    <mergeCell ref="AA63:AF63"/>
    <mergeCell ref="A64:J64"/>
    <mergeCell ref="K64:N64"/>
    <mergeCell ref="O64:T64"/>
    <mergeCell ref="U64:Z64"/>
    <mergeCell ref="AA64:AF64"/>
    <mergeCell ref="A65:J65"/>
    <mergeCell ref="K65:N65"/>
    <mergeCell ref="O65:T65"/>
    <mergeCell ref="U65:Z65"/>
    <mergeCell ref="AA65:AF65"/>
    <mergeCell ref="A66:J66"/>
    <mergeCell ref="K66:N66"/>
    <mergeCell ref="O66:T66"/>
    <mergeCell ref="U66:Z66"/>
    <mergeCell ref="AA66:AF66"/>
    <mergeCell ref="A67:J67"/>
    <mergeCell ref="K67:N67"/>
    <mergeCell ref="O67:T67"/>
    <mergeCell ref="U67:Z67"/>
    <mergeCell ref="AA67:AF67"/>
    <mergeCell ref="A68:J68"/>
    <mergeCell ref="K68:N68"/>
    <mergeCell ref="O68:T68"/>
    <mergeCell ref="U68:Z68"/>
    <mergeCell ref="AA68:AF68"/>
    <mergeCell ref="A69:J69"/>
    <mergeCell ref="K69:N69"/>
    <mergeCell ref="O69:T69"/>
    <mergeCell ref="U69:Z69"/>
    <mergeCell ref="AA69:AF69"/>
    <mergeCell ref="A70:J70"/>
    <mergeCell ref="K70:N70"/>
    <mergeCell ref="O70:T70"/>
    <mergeCell ref="U70:Z70"/>
    <mergeCell ref="AA70:AF70"/>
    <mergeCell ref="A71:J71"/>
    <mergeCell ref="K71:N71"/>
    <mergeCell ref="O71:T71"/>
    <mergeCell ref="U71:Z71"/>
    <mergeCell ref="AA71:AF71"/>
    <mergeCell ref="A72:J72"/>
    <mergeCell ref="K72:N72"/>
    <mergeCell ref="O72:T72"/>
    <mergeCell ref="U72:Z72"/>
    <mergeCell ref="AA72:AF72"/>
    <mergeCell ref="A73:J73"/>
    <mergeCell ref="K73:N73"/>
    <mergeCell ref="O73:T73"/>
    <mergeCell ref="U73:Z73"/>
    <mergeCell ref="AA73:AF73"/>
    <mergeCell ref="A74:J74"/>
    <mergeCell ref="K74:N74"/>
    <mergeCell ref="O74:T74"/>
    <mergeCell ref="U74:Z74"/>
    <mergeCell ref="AA74:AF74"/>
    <mergeCell ref="A75:J75"/>
    <mergeCell ref="K75:N75"/>
    <mergeCell ref="O75:T75"/>
    <mergeCell ref="U75:Z75"/>
    <mergeCell ref="AA75:AF75"/>
    <mergeCell ref="A76:J76"/>
    <mergeCell ref="K76:N76"/>
    <mergeCell ref="O76:T76"/>
    <mergeCell ref="U76:Z76"/>
    <mergeCell ref="AA76:AF76"/>
    <mergeCell ref="A77:J77"/>
    <mergeCell ref="K77:N77"/>
    <mergeCell ref="O77:T77"/>
    <mergeCell ref="U77:Z77"/>
    <mergeCell ref="AA77:AF77"/>
    <mergeCell ref="A78:J78"/>
    <mergeCell ref="K78:N78"/>
    <mergeCell ref="O78:T78"/>
    <mergeCell ref="U78:Z78"/>
    <mergeCell ref="AA78:AF78"/>
    <mergeCell ref="A79:J79"/>
    <mergeCell ref="K79:N79"/>
    <mergeCell ref="O79:T79"/>
    <mergeCell ref="U79:Z79"/>
    <mergeCell ref="AA79:AF79"/>
    <mergeCell ref="A80:J80"/>
    <mergeCell ref="K80:N80"/>
    <mergeCell ref="O80:T80"/>
    <mergeCell ref="U80:Z80"/>
    <mergeCell ref="AA80:AF80"/>
    <mergeCell ref="A81:J81"/>
    <mergeCell ref="K81:N81"/>
    <mergeCell ref="O81:T81"/>
    <mergeCell ref="U81:Z81"/>
    <mergeCell ref="AA81:AF81"/>
    <mergeCell ref="A82:J82"/>
    <mergeCell ref="K82:N82"/>
    <mergeCell ref="O82:T82"/>
    <mergeCell ref="U82:Z82"/>
    <mergeCell ref="AA82:AF82"/>
    <mergeCell ref="A83:J83"/>
    <mergeCell ref="K83:N83"/>
    <mergeCell ref="O83:T83"/>
    <mergeCell ref="U83:Z83"/>
    <mergeCell ref="AA83:AF83"/>
    <mergeCell ref="A84:J84"/>
    <mergeCell ref="K84:N84"/>
    <mergeCell ref="O84:T84"/>
    <mergeCell ref="U84:Z84"/>
    <mergeCell ref="AA84:AF84"/>
    <mergeCell ref="A85:J85"/>
    <mergeCell ref="K85:N85"/>
    <mergeCell ref="O85:T85"/>
    <mergeCell ref="U85:Z85"/>
    <mergeCell ref="AA85:AF85"/>
    <mergeCell ref="A86:J86"/>
    <mergeCell ref="K86:N86"/>
    <mergeCell ref="O86:T86"/>
    <mergeCell ref="U86:Z86"/>
    <mergeCell ref="AA86:AF86"/>
    <mergeCell ref="A87:J87"/>
    <mergeCell ref="K87:N87"/>
    <mergeCell ref="O87:T87"/>
    <mergeCell ref="U87:Z87"/>
    <mergeCell ref="AA87:AF87"/>
    <mergeCell ref="A88:J88"/>
    <mergeCell ref="K88:N88"/>
    <mergeCell ref="O88:T88"/>
    <mergeCell ref="U88:Z88"/>
    <mergeCell ref="AA88:AF88"/>
    <mergeCell ref="A89:J89"/>
    <mergeCell ref="K89:N89"/>
    <mergeCell ref="O89:T89"/>
    <mergeCell ref="U89:Z89"/>
    <mergeCell ref="AA89:AF89"/>
    <mergeCell ref="A90:J90"/>
    <mergeCell ref="K90:N90"/>
    <mergeCell ref="O90:T90"/>
    <mergeCell ref="U90:Z90"/>
    <mergeCell ref="AA90:AF90"/>
    <mergeCell ref="A91:J91"/>
    <mergeCell ref="K91:N91"/>
    <mergeCell ref="O91:T91"/>
    <mergeCell ref="U91:Z91"/>
    <mergeCell ref="AA91:AF91"/>
    <mergeCell ref="A92:J92"/>
    <mergeCell ref="K92:N92"/>
    <mergeCell ref="O92:T92"/>
    <mergeCell ref="U92:Z92"/>
    <mergeCell ref="AA92:AF92"/>
    <mergeCell ref="A93:J93"/>
    <mergeCell ref="K93:N93"/>
    <mergeCell ref="O93:T93"/>
    <mergeCell ref="U93:Z93"/>
    <mergeCell ref="AA93:AF93"/>
    <mergeCell ref="A94:J94"/>
    <mergeCell ref="K94:N94"/>
    <mergeCell ref="O94:T94"/>
    <mergeCell ref="U94:Z94"/>
    <mergeCell ref="AA94:AF94"/>
    <mergeCell ref="A95:J95"/>
    <mergeCell ref="K95:N95"/>
    <mergeCell ref="O95:T95"/>
    <mergeCell ref="U95:Z95"/>
    <mergeCell ref="AA95:AF95"/>
    <mergeCell ref="A96:J96"/>
    <mergeCell ref="K96:N96"/>
    <mergeCell ref="O96:T96"/>
    <mergeCell ref="U96:Z96"/>
    <mergeCell ref="AA96:AF96"/>
    <mergeCell ref="A97:J97"/>
    <mergeCell ref="K97:N97"/>
    <mergeCell ref="O97:T97"/>
    <mergeCell ref="U97:Z97"/>
    <mergeCell ref="AA97:AF97"/>
    <mergeCell ref="A98:J98"/>
    <mergeCell ref="K98:N98"/>
    <mergeCell ref="O98:T98"/>
    <mergeCell ref="U98:Z98"/>
    <mergeCell ref="AA98:AF98"/>
    <mergeCell ref="A99:J99"/>
    <mergeCell ref="K99:N99"/>
    <mergeCell ref="O99:T99"/>
    <mergeCell ref="U99:Z99"/>
    <mergeCell ref="AA99:AF99"/>
    <mergeCell ref="A100:J100"/>
    <mergeCell ref="K100:N100"/>
    <mergeCell ref="O100:T100"/>
    <mergeCell ref="U100:Z100"/>
    <mergeCell ref="AA100:AF100"/>
    <mergeCell ref="A101:J101"/>
    <mergeCell ref="K101:N101"/>
    <mergeCell ref="O101:T101"/>
    <mergeCell ref="U101:Z101"/>
    <mergeCell ref="AA101:AF101"/>
    <mergeCell ref="A102:J102"/>
    <mergeCell ref="K102:N102"/>
    <mergeCell ref="O102:T102"/>
    <mergeCell ref="U102:Z102"/>
    <mergeCell ref="AA102:AF102"/>
    <mergeCell ref="A103:J103"/>
    <mergeCell ref="K103:N103"/>
    <mergeCell ref="O103:T103"/>
    <mergeCell ref="U103:Z103"/>
    <mergeCell ref="AA103:AF103"/>
    <mergeCell ref="A104:J104"/>
    <mergeCell ref="K104:N104"/>
    <mergeCell ref="O104:T104"/>
    <mergeCell ref="U104:Z104"/>
    <mergeCell ref="AA104:AF104"/>
    <mergeCell ref="A105:J105"/>
    <mergeCell ref="K105:N105"/>
    <mergeCell ref="O105:T105"/>
    <mergeCell ref="U105:Z105"/>
    <mergeCell ref="AA105:AF105"/>
    <mergeCell ref="A106:J106"/>
    <mergeCell ref="K106:N106"/>
    <mergeCell ref="O106:T106"/>
    <mergeCell ref="U106:Z106"/>
    <mergeCell ref="AA106:AF106"/>
    <mergeCell ref="A107:J107"/>
    <mergeCell ref="K107:N107"/>
    <mergeCell ref="O107:T107"/>
    <mergeCell ref="U107:Z107"/>
    <mergeCell ref="AA107:AF107"/>
    <mergeCell ref="A108:J108"/>
    <mergeCell ref="K108:N108"/>
    <mergeCell ref="O108:T108"/>
    <mergeCell ref="U108:Z108"/>
    <mergeCell ref="AA108:AF108"/>
    <mergeCell ref="A109:J109"/>
    <mergeCell ref="K109:N109"/>
    <mergeCell ref="O109:T109"/>
    <mergeCell ref="U109:Z109"/>
    <mergeCell ref="AA109:AF109"/>
    <mergeCell ref="A110:J110"/>
    <mergeCell ref="K110:N110"/>
    <mergeCell ref="O110:T110"/>
    <mergeCell ref="U110:Z110"/>
    <mergeCell ref="AA110:AF110"/>
    <mergeCell ref="A111:J111"/>
    <mergeCell ref="K111:N111"/>
    <mergeCell ref="O111:T111"/>
    <mergeCell ref="U111:Z111"/>
    <mergeCell ref="AA111:AF111"/>
    <mergeCell ref="O115:T115"/>
    <mergeCell ref="U115:Z115"/>
    <mergeCell ref="AA115:AF115"/>
    <mergeCell ref="A112:J112"/>
    <mergeCell ref="K112:N112"/>
    <mergeCell ref="O112:T112"/>
    <mergeCell ref="U112:Z112"/>
    <mergeCell ref="AA112:AF112"/>
    <mergeCell ref="A113:J113"/>
    <mergeCell ref="K113:N113"/>
    <mergeCell ref="O113:T113"/>
    <mergeCell ref="U113:Z113"/>
    <mergeCell ref="AA113:AF113"/>
    <mergeCell ref="A118:J118"/>
    <mergeCell ref="K118:N118"/>
    <mergeCell ref="O118:T118"/>
    <mergeCell ref="U118:Z118"/>
    <mergeCell ref="AA118:AF118"/>
    <mergeCell ref="A1:AF1"/>
    <mergeCell ref="A2:AF2"/>
    <mergeCell ref="A116:J116"/>
    <mergeCell ref="K116:N116"/>
    <mergeCell ref="O116:T116"/>
    <mergeCell ref="U116:Z116"/>
    <mergeCell ref="AA116:AF116"/>
    <mergeCell ref="A117:J117"/>
    <mergeCell ref="K117:N117"/>
    <mergeCell ref="O117:T117"/>
    <mergeCell ref="U117:Z117"/>
    <mergeCell ref="AA117:AF117"/>
    <mergeCell ref="A114:J114"/>
    <mergeCell ref="K114:N114"/>
    <mergeCell ref="O114:T114"/>
    <mergeCell ref="U114:Z114"/>
    <mergeCell ref="AA114:AF114"/>
    <mergeCell ref="A115:J115"/>
    <mergeCell ref="K115:N115"/>
  </mergeCells>
  <printOptions horizontalCentered="1"/>
  <pageMargins left="0.19652777777777777" right="0.19652777777777777" top="0.19652777777777777" bottom="0.19652777777777777" header="0.51180555555555551" footer="0.51180555555555551"/>
  <pageSetup paperSize="9" scale="91" firstPageNumber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60"/>
  <sheetViews>
    <sheetView view="pageLayout" zoomScale="96" zoomScaleNormal="100" zoomScalePageLayoutView="96" workbookViewId="0">
      <selection activeCell="C3" sqref="C3"/>
    </sheetView>
  </sheetViews>
  <sheetFormatPr defaultRowHeight="12.75" x14ac:dyDescent="0.2"/>
  <cols>
    <col min="1" max="1" width="4.140625" bestFit="1" customWidth="1"/>
    <col min="2" max="2" width="38.140625" customWidth="1"/>
    <col min="3" max="3" width="12.85546875" customWidth="1"/>
    <col min="4" max="5" width="12.5703125" customWidth="1"/>
    <col min="6" max="6" width="9.7109375" customWidth="1"/>
  </cols>
  <sheetData>
    <row r="1" spans="1:6" ht="15.75" x14ac:dyDescent="0.2">
      <c r="A1" s="52"/>
      <c r="B1" s="53"/>
      <c r="C1" s="53"/>
      <c r="D1" s="53"/>
      <c r="E1" s="190" t="s">
        <v>581</v>
      </c>
      <c r="F1" s="190"/>
    </row>
    <row r="2" spans="1:6" s="24" customFormat="1" ht="31.5" x14ac:dyDescent="0.2">
      <c r="A2" s="54"/>
      <c r="B2" s="54" t="s">
        <v>8</v>
      </c>
      <c r="C2" s="54" t="s">
        <v>9</v>
      </c>
      <c r="D2" s="54" t="s">
        <v>10</v>
      </c>
      <c r="E2" s="54" t="s">
        <v>11</v>
      </c>
      <c r="F2" s="25" t="s">
        <v>519</v>
      </c>
    </row>
    <row r="3" spans="1:6" ht="31.5" x14ac:dyDescent="0.2">
      <c r="A3" s="26">
        <v>1</v>
      </c>
      <c r="B3" s="27" t="s">
        <v>111</v>
      </c>
      <c r="C3" s="46">
        <v>56627434</v>
      </c>
      <c r="D3" s="46">
        <v>56715640</v>
      </c>
      <c r="E3" s="46">
        <v>56715640</v>
      </c>
      <c r="F3" s="47">
        <f>E3/D3</f>
        <v>1</v>
      </c>
    </row>
    <row r="4" spans="1:6" ht="47.25" x14ac:dyDescent="0.2">
      <c r="A4" s="26">
        <v>2</v>
      </c>
      <c r="B4" s="27" t="s">
        <v>112</v>
      </c>
      <c r="C4" s="46">
        <v>6001560</v>
      </c>
      <c r="D4" s="46">
        <v>6454191</v>
      </c>
      <c r="E4" s="46">
        <v>6454191</v>
      </c>
      <c r="F4" s="47">
        <f t="shared" ref="F4:F60" si="0">E4/D4</f>
        <v>1</v>
      </c>
    </row>
    <row r="5" spans="1:6" ht="31.5" x14ac:dyDescent="0.2">
      <c r="A5" s="26">
        <v>3</v>
      </c>
      <c r="B5" s="27" t="s">
        <v>113</v>
      </c>
      <c r="C5" s="46">
        <v>1800000</v>
      </c>
      <c r="D5" s="46">
        <v>1800000</v>
      </c>
      <c r="E5" s="46">
        <v>1800000</v>
      </c>
      <c r="F5" s="47">
        <f t="shared" si="0"/>
        <v>1</v>
      </c>
    </row>
    <row r="6" spans="1:6" ht="31.5" x14ac:dyDescent="0.2">
      <c r="A6" s="26">
        <v>4</v>
      </c>
      <c r="B6" s="27" t="s">
        <v>115</v>
      </c>
      <c r="C6" s="46">
        <v>0</v>
      </c>
      <c r="D6" s="46">
        <v>3176782</v>
      </c>
      <c r="E6" s="46">
        <v>3176782</v>
      </c>
      <c r="F6" s="47">
        <f t="shared" si="0"/>
        <v>1</v>
      </c>
    </row>
    <row r="7" spans="1:6" ht="31.5" x14ac:dyDescent="0.2">
      <c r="A7" s="26">
        <v>5</v>
      </c>
      <c r="B7" s="27" t="s">
        <v>116</v>
      </c>
      <c r="C7" s="46">
        <v>0</v>
      </c>
      <c r="D7" s="46">
        <v>576440</v>
      </c>
      <c r="E7" s="46">
        <v>576440</v>
      </c>
      <c r="F7" s="47">
        <f t="shared" si="0"/>
        <v>1</v>
      </c>
    </row>
    <row r="8" spans="1:6" s="24" customFormat="1" ht="31.5" x14ac:dyDescent="0.2">
      <c r="A8" s="28">
        <v>6</v>
      </c>
      <c r="B8" s="29" t="s">
        <v>117</v>
      </c>
      <c r="C8" s="30">
        <v>64428994</v>
      </c>
      <c r="D8" s="30">
        <v>68723053</v>
      </c>
      <c r="E8" s="30">
        <v>68723053</v>
      </c>
      <c r="F8" s="31">
        <f t="shared" si="0"/>
        <v>1</v>
      </c>
    </row>
    <row r="9" spans="1:6" s="24" customFormat="1" ht="47.25" x14ac:dyDescent="0.2">
      <c r="A9" s="28">
        <v>7</v>
      </c>
      <c r="B9" s="29" t="s">
        <v>582</v>
      </c>
      <c r="C9" s="30">
        <v>17473200</v>
      </c>
      <c r="D9" s="30">
        <v>20540411</v>
      </c>
      <c r="E9" s="30">
        <v>20540411</v>
      </c>
      <c r="F9" s="31">
        <f t="shared" si="0"/>
        <v>1</v>
      </c>
    </row>
    <row r="10" spans="1:6" ht="31.5" x14ac:dyDescent="0.2">
      <c r="A10" s="26">
        <v>8</v>
      </c>
      <c r="B10" s="27" t="s">
        <v>118</v>
      </c>
      <c r="C10" s="46">
        <v>0</v>
      </c>
      <c r="D10" s="46">
        <v>0</v>
      </c>
      <c r="E10" s="46">
        <v>66000</v>
      </c>
      <c r="F10" s="47"/>
    </row>
    <row r="11" spans="1:6" ht="31.5" x14ac:dyDescent="0.2">
      <c r="A11" s="26">
        <v>9</v>
      </c>
      <c r="B11" s="27" t="s">
        <v>119</v>
      </c>
      <c r="C11" s="46">
        <v>0</v>
      </c>
      <c r="D11" s="46">
        <v>0</v>
      </c>
      <c r="E11" s="46">
        <v>19233900</v>
      </c>
      <c r="F11" s="47"/>
    </row>
    <row r="12" spans="1:6" ht="31.5" x14ac:dyDescent="0.2">
      <c r="A12" s="26">
        <v>10</v>
      </c>
      <c r="B12" s="27" t="s">
        <v>121</v>
      </c>
      <c r="C12" s="46">
        <v>0</v>
      </c>
      <c r="D12" s="46">
        <v>0</v>
      </c>
      <c r="E12" s="46">
        <v>640511</v>
      </c>
      <c r="F12" s="47"/>
    </row>
    <row r="13" spans="1:6" ht="31.5" x14ac:dyDescent="0.2">
      <c r="A13" s="26">
        <v>11</v>
      </c>
      <c r="B13" s="27" t="s">
        <v>122</v>
      </c>
      <c r="C13" s="46">
        <v>0</v>
      </c>
      <c r="D13" s="46">
        <v>0</v>
      </c>
      <c r="E13" s="46">
        <v>600000</v>
      </c>
      <c r="F13" s="47"/>
    </row>
    <row r="14" spans="1:6" s="24" customFormat="1" ht="31.5" x14ac:dyDescent="0.2">
      <c r="A14" s="28">
        <v>12</v>
      </c>
      <c r="B14" s="29" t="s">
        <v>583</v>
      </c>
      <c r="C14" s="30">
        <v>81902194</v>
      </c>
      <c r="D14" s="30">
        <v>89263464</v>
      </c>
      <c r="E14" s="30">
        <v>89263464</v>
      </c>
      <c r="F14" s="31">
        <f t="shared" si="0"/>
        <v>1</v>
      </c>
    </row>
    <row r="15" spans="1:6" ht="47.25" x14ac:dyDescent="0.2">
      <c r="A15" s="26">
        <v>13</v>
      </c>
      <c r="B15" s="27" t="s">
        <v>584</v>
      </c>
      <c r="C15" s="46">
        <v>0</v>
      </c>
      <c r="D15" s="46">
        <v>9972290</v>
      </c>
      <c r="E15" s="46">
        <v>4986145</v>
      </c>
      <c r="F15" s="47">
        <f t="shared" si="0"/>
        <v>0.5</v>
      </c>
    </row>
    <row r="16" spans="1:6" ht="47.25" x14ac:dyDescent="0.2">
      <c r="A16" s="26">
        <v>14</v>
      </c>
      <c r="B16" s="27" t="s">
        <v>125</v>
      </c>
      <c r="C16" s="46">
        <v>0</v>
      </c>
      <c r="D16" s="46">
        <v>0</v>
      </c>
      <c r="E16" s="46">
        <v>4986145</v>
      </c>
      <c r="F16" s="47"/>
    </row>
    <row r="17" spans="1:6" s="24" customFormat="1" ht="31.5" x14ac:dyDescent="0.2">
      <c r="A17" s="28">
        <v>15</v>
      </c>
      <c r="B17" s="29" t="s">
        <v>585</v>
      </c>
      <c r="C17" s="30">
        <v>0</v>
      </c>
      <c r="D17" s="30">
        <v>9972290</v>
      </c>
      <c r="E17" s="30">
        <v>4986145</v>
      </c>
      <c r="F17" s="31">
        <f t="shared" si="0"/>
        <v>0.5</v>
      </c>
    </row>
    <row r="18" spans="1:6" ht="30.75" customHeight="1" x14ac:dyDescent="0.2">
      <c r="A18" s="26">
        <v>16</v>
      </c>
      <c r="B18" s="27" t="s">
        <v>586</v>
      </c>
      <c r="C18" s="46">
        <v>52600000</v>
      </c>
      <c r="D18" s="46">
        <v>52600000</v>
      </c>
      <c r="E18" s="46">
        <v>52748414</v>
      </c>
      <c r="F18" s="47">
        <f t="shared" si="0"/>
        <v>1.0028215589353613</v>
      </c>
    </row>
    <row r="19" spans="1:6" ht="15.75" x14ac:dyDescent="0.2">
      <c r="A19" s="26">
        <v>17</v>
      </c>
      <c r="B19" s="27" t="s">
        <v>127</v>
      </c>
      <c r="C19" s="46">
        <v>0</v>
      </c>
      <c r="D19" s="46">
        <v>0</v>
      </c>
      <c r="E19" s="46">
        <v>32494431</v>
      </c>
      <c r="F19" s="47"/>
    </row>
    <row r="20" spans="1:6" ht="31.5" x14ac:dyDescent="0.2">
      <c r="A20" s="26">
        <v>18</v>
      </c>
      <c r="B20" s="27" t="s">
        <v>128</v>
      </c>
      <c r="C20" s="46">
        <v>0</v>
      </c>
      <c r="D20" s="46">
        <v>0</v>
      </c>
      <c r="E20" s="46">
        <v>2676828</v>
      </c>
      <c r="F20" s="47"/>
    </row>
    <row r="21" spans="1:6" ht="15.75" x14ac:dyDescent="0.2">
      <c r="A21" s="26">
        <v>19</v>
      </c>
      <c r="B21" s="27" t="s">
        <v>129</v>
      </c>
      <c r="C21" s="46">
        <v>0</v>
      </c>
      <c r="D21" s="46">
        <v>0</v>
      </c>
      <c r="E21" s="46">
        <v>17577155</v>
      </c>
      <c r="F21" s="47"/>
    </row>
    <row r="22" spans="1:6" ht="31.5" x14ac:dyDescent="0.2">
      <c r="A22" s="26">
        <v>20</v>
      </c>
      <c r="B22" s="27" t="s">
        <v>587</v>
      </c>
      <c r="C22" s="46">
        <v>45000000</v>
      </c>
      <c r="D22" s="46">
        <v>51000000</v>
      </c>
      <c r="E22" s="46">
        <v>64030596</v>
      </c>
      <c r="F22" s="47">
        <f t="shared" si="0"/>
        <v>1.2555018823529411</v>
      </c>
    </row>
    <row r="23" spans="1:6" ht="47.25" x14ac:dyDescent="0.2">
      <c r="A23" s="26">
        <v>21</v>
      </c>
      <c r="B23" s="27" t="s">
        <v>130</v>
      </c>
      <c r="C23" s="46">
        <v>0</v>
      </c>
      <c r="D23" s="46">
        <v>0</v>
      </c>
      <c r="E23" s="46">
        <v>64030596</v>
      </c>
      <c r="F23" s="47"/>
    </row>
    <row r="24" spans="1:6" ht="15.75" x14ac:dyDescent="0.2">
      <c r="A24" s="26">
        <v>22</v>
      </c>
      <c r="B24" s="27" t="s">
        <v>588</v>
      </c>
      <c r="C24" s="46">
        <v>1433000</v>
      </c>
      <c r="D24" s="46">
        <v>1433000</v>
      </c>
      <c r="E24" s="46">
        <v>1489845</v>
      </c>
      <c r="F24" s="47">
        <f t="shared" si="0"/>
        <v>1.0396685275645499</v>
      </c>
    </row>
    <row r="25" spans="1:6" ht="47.25" x14ac:dyDescent="0.2">
      <c r="A25" s="26">
        <v>23</v>
      </c>
      <c r="B25" s="27" t="s">
        <v>131</v>
      </c>
      <c r="C25" s="46">
        <v>0</v>
      </c>
      <c r="D25" s="46">
        <v>0</v>
      </c>
      <c r="E25" s="46">
        <v>1489845</v>
      </c>
      <c r="F25" s="47"/>
    </row>
    <row r="26" spans="1:6" ht="31.5" x14ac:dyDescent="0.2">
      <c r="A26" s="26">
        <v>24</v>
      </c>
      <c r="B26" s="27" t="s">
        <v>590</v>
      </c>
      <c r="C26" s="46">
        <v>35000000</v>
      </c>
      <c r="D26" s="46">
        <v>39000000</v>
      </c>
      <c r="E26" s="46">
        <v>42195037</v>
      </c>
      <c r="F26" s="47">
        <f t="shared" si="0"/>
        <v>1.0819240256410256</v>
      </c>
    </row>
    <row r="27" spans="1:6" ht="31.5" x14ac:dyDescent="0.2">
      <c r="A27" s="26">
        <v>25</v>
      </c>
      <c r="B27" s="27" t="s">
        <v>132</v>
      </c>
      <c r="C27" s="46">
        <v>0</v>
      </c>
      <c r="D27" s="46">
        <v>0</v>
      </c>
      <c r="E27" s="46">
        <v>42195037</v>
      </c>
      <c r="F27" s="47"/>
    </row>
    <row r="28" spans="1:6" ht="31.5" x14ac:dyDescent="0.2">
      <c r="A28" s="26">
        <v>26</v>
      </c>
      <c r="B28" s="27" t="s">
        <v>591</v>
      </c>
      <c r="C28" s="46">
        <f>C22+C24+C26</f>
        <v>81433000</v>
      </c>
      <c r="D28" s="46">
        <f>D22+D24+D26</f>
        <v>91433000</v>
      </c>
      <c r="E28" s="46">
        <f>E22+E24+E26</f>
        <v>107715478</v>
      </c>
      <c r="F28" s="47">
        <f t="shared" si="0"/>
        <v>1.1780809773276606</v>
      </c>
    </row>
    <row r="29" spans="1:6" ht="31.5" x14ac:dyDescent="0.2">
      <c r="A29" s="26">
        <v>27</v>
      </c>
      <c r="B29" s="27" t="s">
        <v>589</v>
      </c>
      <c r="C29" s="46">
        <v>200000</v>
      </c>
      <c r="D29" s="46">
        <v>200000</v>
      </c>
      <c r="E29" s="46">
        <v>241388</v>
      </c>
      <c r="F29" s="47">
        <f t="shared" si="0"/>
        <v>1.2069399999999999</v>
      </c>
    </row>
    <row r="30" spans="1:6" ht="15.75" x14ac:dyDescent="0.2">
      <c r="A30" s="26">
        <v>28</v>
      </c>
      <c r="B30" s="27" t="s">
        <v>135</v>
      </c>
      <c r="C30" s="46">
        <v>0</v>
      </c>
      <c r="D30" s="46">
        <v>0</v>
      </c>
      <c r="E30" s="46">
        <v>119888</v>
      </c>
      <c r="F30" s="47"/>
    </row>
    <row r="31" spans="1:6" ht="31.5" x14ac:dyDescent="0.2">
      <c r="A31" s="26">
        <v>29</v>
      </c>
      <c r="B31" s="27" t="s">
        <v>137</v>
      </c>
      <c r="C31" s="46">
        <v>0</v>
      </c>
      <c r="D31" s="46">
        <v>0</v>
      </c>
      <c r="E31" s="46">
        <v>12600</v>
      </c>
      <c r="F31" s="47"/>
    </row>
    <row r="32" spans="1:6" s="24" customFormat="1" ht="31.5" x14ac:dyDescent="0.2">
      <c r="A32" s="28">
        <v>30</v>
      </c>
      <c r="B32" s="29" t="s">
        <v>592</v>
      </c>
      <c r="C32" s="30">
        <v>134233000</v>
      </c>
      <c r="D32" s="30">
        <v>144233000</v>
      </c>
      <c r="E32" s="30">
        <v>160705280</v>
      </c>
      <c r="F32" s="31">
        <f t="shared" si="0"/>
        <v>1.1142060416132231</v>
      </c>
    </row>
    <row r="33" spans="1:6" ht="15.75" x14ac:dyDescent="0.2">
      <c r="A33" s="26">
        <v>31</v>
      </c>
      <c r="B33" s="27" t="s">
        <v>139</v>
      </c>
      <c r="C33" s="46">
        <v>200000</v>
      </c>
      <c r="D33" s="46">
        <v>200000</v>
      </c>
      <c r="E33" s="46">
        <v>285795</v>
      </c>
      <c r="F33" s="47">
        <f t="shared" si="0"/>
        <v>1.4289750000000001</v>
      </c>
    </row>
    <row r="34" spans="1:6" ht="15.75" x14ac:dyDescent="0.2">
      <c r="A34" s="26">
        <v>32</v>
      </c>
      <c r="B34" s="27" t="s">
        <v>593</v>
      </c>
      <c r="C34" s="46">
        <v>13500000</v>
      </c>
      <c r="D34" s="46">
        <v>13500000</v>
      </c>
      <c r="E34" s="46">
        <v>10855097</v>
      </c>
      <c r="F34" s="47">
        <f t="shared" si="0"/>
        <v>0.80408125925925922</v>
      </c>
    </row>
    <row r="35" spans="1:6" ht="31.5" x14ac:dyDescent="0.2">
      <c r="A35" s="26">
        <v>33</v>
      </c>
      <c r="B35" s="27" t="s">
        <v>140</v>
      </c>
      <c r="C35" s="46">
        <v>0</v>
      </c>
      <c r="D35" s="46">
        <v>0</v>
      </c>
      <c r="E35" s="46">
        <v>4269725</v>
      </c>
      <c r="F35" s="47"/>
    </row>
    <row r="36" spans="1:6" ht="15.75" x14ac:dyDescent="0.2">
      <c r="A36" s="26">
        <v>34</v>
      </c>
      <c r="B36" s="27" t="s">
        <v>594</v>
      </c>
      <c r="C36" s="46">
        <v>500000</v>
      </c>
      <c r="D36" s="46">
        <v>500000</v>
      </c>
      <c r="E36" s="46">
        <v>136998</v>
      </c>
      <c r="F36" s="47">
        <f t="shared" si="0"/>
        <v>0.27399600000000002</v>
      </c>
    </row>
    <row r="37" spans="1:6" ht="47.25" x14ac:dyDescent="0.2">
      <c r="A37" s="26">
        <v>35</v>
      </c>
      <c r="B37" s="27" t="s">
        <v>141</v>
      </c>
      <c r="C37" s="46">
        <v>0</v>
      </c>
      <c r="D37" s="46">
        <v>0</v>
      </c>
      <c r="E37" s="46">
        <v>127128</v>
      </c>
      <c r="F37" s="47"/>
    </row>
    <row r="38" spans="1:6" ht="31.5" x14ac:dyDescent="0.2">
      <c r="A38" s="26">
        <v>36</v>
      </c>
      <c r="B38" s="27" t="s">
        <v>142</v>
      </c>
      <c r="C38" s="46">
        <v>0</v>
      </c>
      <c r="D38" s="46">
        <v>0</v>
      </c>
      <c r="E38" s="46">
        <v>9870</v>
      </c>
      <c r="F38" s="47"/>
    </row>
    <row r="39" spans="1:6" ht="15.75" x14ac:dyDescent="0.2">
      <c r="A39" s="26">
        <v>37</v>
      </c>
      <c r="B39" s="27" t="s">
        <v>143</v>
      </c>
      <c r="C39" s="46">
        <v>4200000</v>
      </c>
      <c r="D39" s="46">
        <v>4200000</v>
      </c>
      <c r="E39" s="46">
        <v>4253419</v>
      </c>
      <c r="F39" s="47">
        <f t="shared" si="0"/>
        <v>1.0127188095238095</v>
      </c>
    </row>
    <row r="40" spans="1:6" ht="31.5" x14ac:dyDescent="0.2">
      <c r="A40" s="26">
        <v>38</v>
      </c>
      <c r="B40" s="27" t="s">
        <v>144</v>
      </c>
      <c r="C40" s="46">
        <v>4000000</v>
      </c>
      <c r="D40" s="46">
        <v>4000000</v>
      </c>
      <c r="E40" s="46">
        <v>4272082</v>
      </c>
      <c r="F40" s="47">
        <f t="shared" si="0"/>
        <v>1.0680205</v>
      </c>
    </row>
    <row r="41" spans="1:6" ht="31.5" x14ac:dyDescent="0.2">
      <c r="A41" s="26">
        <v>39</v>
      </c>
      <c r="B41" s="27" t="s">
        <v>595</v>
      </c>
      <c r="C41" s="46">
        <v>0</v>
      </c>
      <c r="D41" s="46">
        <v>0</v>
      </c>
      <c r="E41" s="46">
        <v>32123</v>
      </c>
      <c r="F41" s="47"/>
    </row>
    <row r="42" spans="1:6" ht="15.75" x14ac:dyDescent="0.2">
      <c r="A42" s="26">
        <v>40</v>
      </c>
      <c r="B42" s="27" t="s">
        <v>146</v>
      </c>
      <c r="C42" s="46">
        <v>0</v>
      </c>
      <c r="D42" s="46">
        <v>0</v>
      </c>
      <c r="E42" s="46">
        <v>28658</v>
      </c>
      <c r="F42" s="47"/>
    </row>
    <row r="43" spans="1:6" s="24" customFormat="1" ht="31.5" x14ac:dyDescent="0.2">
      <c r="A43" s="28">
        <v>41</v>
      </c>
      <c r="B43" s="29" t="s">
        <v>596</v>
      </c>
      <c r="C43" s="30">
        <v>22400000</v>
      </c>
      <c r="D43" s="30">
        <v>22400000</v>
      </c>
      <c r="E43" s="30">
        <v>19835514</v>
      </c>
      <c r="F43" s="31">
        <f t="shared" si="0"/>
        <v>0.8855140178571429</v>
      </c>
    </row>
    <row r="44" spans="1:6" ht="15.75" x14ac:dyDescent="0.2">
      <c r="A44" s="26">
        <v>42</v>
      </c>
      <c r="B44" s="27" t="s">
        <v>597</v>
      </c>
      <c r="C44" s="46">
        <v>15000000</v>
      </c>
      <c r="D44" s="46">
        <v>15000000</v>
      </c>
      <c r="E44" s="46">
        <v>4292000</v>
      </c>
      <c r="F44" s="47">
        <f t="shared" si="0"/>
        <v>0.28613333333333335</v>
      </c>
    </row>
    <row r="45" spans="1:6" s="24" customFormat="1" ht="15.75" x14ac:dyDescent="0.2">
      <c r="A45" s="28">
        <v>43</v>
      </c>
      <c r="B45" s="29" t="s">
        <v>598</v>
      </c>
      <c r="C45" s="30">
        <v>15000000</v>
      </c>
      <c r="D45" s="30">
        <v>15000000</v>
      </c>
      <c r="E45" s="30">
        <v>4292000</v>
      </c>
      <c r="F45" s="31">
        <f t="shared" si="0"/>
        <v>0.28613333333333335</v>
      </c>
    </row>
    <row r="46" spans="1:6" ht="47.25" x14ac:dyDescent="0.2">
      <c r="A46" s="26">
        <v>44</v>
      </c>
      <c r="B46" s="27" t="s">
        <v>599</v>
      </c>
      <c r="C46" s="46">
        <v>138000</v>
      </c>
      <c r="D46" s="46">
        <v>138000</v>
      </c>
      <c r="E46" s="46">
        <v>163000</v>
      </c>
      <c r="F46" s="47">
        <f t="shared" si="0"/>
        <v>1.181159420289855</v>
      </c>
    </row>
    <row r="47" spans="1:6" ht="15.75" x14ac:dyDescent="0.2">
      <c r="A47" s="26">
        <v>45</v>
      </c>
      <c r="B47" s="27" t="s">
        <v>148</v>
      </c>
      <c r="C47" s="46">
        <v>0</v>
      </c>
      <c r="D47" s="46">
        <v>0</v>
      </c>
      <c r="E47" s="46">
        <v>163000</v>
      </c>
      <c r="F47" s="47"/>
    </row>
    <row r="48" spans="1:6" ht="31.5" x14ac:dyDescent="0.2">
      <c r="A48" s="26">
        <v>46</v>
      </c>
      <c r="B48" s="27" t="s">
        <v>600</v>
      </c>
      <c r="C48" s="46">
        <v>0</v>
      </c>
      <c r="D48" s="46">
        <v>240000</v>
      </c>
      <c r="E48" s="46">
        <v>120000</v>
      </c>
      <c r="F48" s="47">
        <f t="shared" si="0"/>
        <v>0.5</v>
      </c>
    </row>
    <row r="49" spans="1:6" ht="15.75" x14ac:dyDescent="0.2">
      <c r="A49" s="26">
        <v>47</v>
      </c>
      <c r="B49" s="27" t="s">
        <v>149</v>
      </c>
      <c r="C49" s="46">
        <v>0</v>
      </c>
      <c r="D49" s="46">
        <v>0</v>
      </c>
      <c r="E49" s="46">
        <v>120000</v>
      </c>
      <c r="F49" s="47"/>
    </row>
    <row r="50" spans="1:6" s="24" customFormat="1" ht="31.5" x14ac:dyDescent="0.2">
      <c r="A50" s="28">
        <v>48</v>
      </c>
      <c r="B50" s="29" t="s">
        <v>601</v>
      </c>
      <c r="C50" s="30">
        <v>138000</v>
      </c>
      <c r="D50" s="30">
        <v>378000</v>
      </c>
      <c r="E50" s="30">
        <v>283000</v>
      </c>
      <c r="F50" s="31">
        <f t="shared" si="0"/>
        <v>0.74867724867724872</v>
      </c>
    </row>
    <row r="51" spans="1:6" ht="47.25" x14ac:dyDescent="0.2">
      <c r="A51" s="26">
        <v>49</v>
      </c>
      <c r="B51" s="27" t="s">
        <v>602</v>
      </c>
      <c r="C51" s="46">
        <v>3000000</v>
      </c>
      <c r="D51" s="46">
        <v>3000000</v>
      </c>
      <c r="E51" s="46">
        <v>3000000</v>
      </c>
      <c r="F51" s="47">
        <f t="shared" si="0"/>
        <v>1</v>
      </c>
    </row>
    <row r="52" spans="1:6" ht="15.75" x14ac:dyDescent="0.2">
      <c r="A52" s="26">
        <v>50</v>
      </c>
      <c r="B52" s="27" t="s">
        <v>150</v>
      </c>
      <c r="C52" s="46">
        <v>0</v>
      </c>
      <c r="D52" s="46">
        <v>0</v>
      </c>
      <c r="E52" s="46">
        <v>3000000</v>
      </c>
      <c r="F52" s="47"/>
    </row>
    <row r="53" spans="1:6" s="24" customFormat="1" ht="31.5" x14ac:dyDescent="0.2">
      <c r="A53" s="28">
        <v>51</v>
      </c>
      <c r="B53" s="29" t="s">
        <v>603</v>
      </c>
      <c r="C53" s="30">
        <v>3000000</v>
      </c>
      <c r="D53" s="30">
        <v>3000000</v>
      </c>
      <c r="E53" s="30">
        <v>3000000</v>
      </c>
      <c r="F53" s="31">
        <f t="shared" si="0"/>
        <v>1</v>
      </c>
    </row>
    <row r="54" spans="1:6" s="24" customFormat="1" ht="31.5" x14ac:dyDescent="0.2">
      <c r="A54" s="28">
        <v>52</v>
      </c>
      <c r="B54" s="29" t="s">
        <v>604</v>
      </c>
      <c r="C54" s="30">
        <v>256673194</v>
      </c>
      <c r="D54" s="30">
        <v>284246754</v>
      </c>
      <c r="E54" s="30">
        <v>282365403</v>
      </c>
      <c r="F54" s="31">
        <f t="shared" si="0"/>
        <v>0.99338127534079068</v>
      </c>
    </row>
    <row r="55" spans="1:6" ht="31.5" x14ac:dyDescent="0.2">
      <c r="A55" s="26">
        <v>53</v>
      </c>
      <c r="B55" s="27" t="s">
        <v>155</v>
      </c>
      <c r="C55" s="46">
        <v>52696900</v>
      </c>
      <c r="D55" s="46">
        <v>53250050</v>
      </c>
      <c r="E55" s="46">
        <v>53250050</v>
      </c>
      <c r="F55" s="47">
        <f t="shared" si="0"/>
        <v>1</v>
      </c>
    </row>
    <row r="56" spans="1:6" ht="15.75" x14ac:dyDescent="0.2">
      <c r="A56" s="26">
        <v>54</v>
      </c>
      <c r="B56" s="27" t="s">
        <v>605</v>
      </c>
      <c r="C56" s="46">
        <v>52696900</v>
      </c>
      <c r="D56" s="46">
        <v>53250050</v>
      </c>
      <c r="E56" s="46">
        <v>53250050</v>
      </c>
      <c r="F56" s="47">
        <f t="shared" si="0"/>
        <v>1</v>
      </c>
    </row>
    <row r="57" spans="1:6" ht="31.5" x14ac:dyDescent="0.2">
      <c r="A57" s="26">
        <v>55</v>
      </c>
      <c r="B57" s="27" t="s">
        <v>157</v>
      </c>
      <c r="C57" s="46">
        <v>0</v>
      </c>
      <c r="D57" s="46">
        <v>0</v>
      </c>
      <c r="E57" s="46">
        <v>2584610</v>
      </c>
      <c r="F57" s="47"/>
    </row>
    <row r="58" spans="1:6" ht="31.5" x14ac:dyDescent="0.2">
      <c r="A58" s="26">
        <v>56</v>
      </c>
      <c r="B58" s="27" t="s">
        <v>606</v>
      </c>
      <c r="C58" s="46">
        <v>52696900</v>
      </c>
      <c r="D58" s="46">
        <v>53250050</v>
      </c>
      <c r="E58" s="46">
        <v>55834660</v>
      </c>
      <c r="F58" s="47">
        <f t="shared" si="0"/>
        <v>1.04853723142044</v>
      </c>
    </row>
    <row r="59" spans="1:6" s="24" customFormat="1" ht="15.75" x14ac:dyDescent="0.2">
      <c r="A59" s="28">
        <v>57</v>
      </c>
      <c r="B59" s="29" t="s">
        <v>607</v>
      </c>
      <c r="C59" s="30">
        <v>52696900</v>
      </c>
      <c r="D59" s="30">
        <v>53250050</v>
      </c>
      <c r="E59" s="30">
        <v>55834660</v>
      </c>
      <c r="F59" s="31">
        <f t="shared" si="0"/>
        <v>1.04853723142044</v>
      </c>
    </row>
    <row r="60" spans="1:6" s="24" customFormat="1" ht="31.5" x14ac:dyDescent="0.2">
      <c r="A60" s="28">
        <v>58</v>
      </c>
      <c r="B60" s="49" t="s">
        <v>579</v>
      </c>
      <c r="C60" s="48">
        <f>C54+C59</f>
        <v>309370094</v>
      </c>
      <c r="D60" s="48">
        <f>D54+D59</f>
        <v>337496804</v>
      </c>
      <c r="E60" s="48">
        <f>E54+E59</f>
        <v>338200063</v>
      </c>
      <c r="F60" s="31">
        <f t="shared" si="0"/>
        <v>1.002083750102712</v>
      </c>
    </row>
  </sheetData>
  <mergeCells count="1">
    <mergeCell ref="E1:F1"/>
  </mergeCells>
  <pageMargins left="0.74803149606299213" right="0.74803149606299213" top="0.98425196850393704" bottom="0.98425196850393704" header="0.51181102362204722" footer="0.51181102362204722"/>
  <pageSetup orientation="portrait" horizontalDpi="300" verticalDpi="300" r:id="rId1"/>
  <headerFooter alignWithMargins="0">
    <oddHeader xml:space="preserve">&amp;C
&amp;"Times New Roman,Félkövér"&amp;12Kimutatás Mátraszentimre Községi Önkormányzat 2018. évi teljesített bevételeiről&amp;"Arial CE,Normál"&amp;10
&amp;R&amp;"Times New Roman,Félkövér"3. sz. melléklet az  4/2019. (VI.29.)  Önkormányzati rendelethez     
</oddHead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G20"/>
  <sheetViews>
    <sheetView view="pageLayout" zoomScaleNormal="100" workbookViewId="0">
      <selection activeCell="C1" sqref="C1"/>
    </sheetView>
  </sheetViews>
  <sheetFormatPr defaultRowHeight="12.75" x14ac:dyDescent="0.2"/>
  <cols>
    <col min="1" max="1" width="3.28515625" bestFit="1" customWidth="1"/>
    <col min="2" max="2" width="36.5703125" customWidth="1"/>
    <col min="3" max="3" width="12.42578125" bestFit="1" customWidth="1"/>
    <col min="4" max="4" width="11.5703125" customWidth="1"/>
    <col min="5" max="5" width="11.85546875" customWidth="1"/>
    <col min="6" max="6" width="11.28515625" bestFit="1" customWidth="1"/>
    <col min="7" max="7" width="10.42578125" bestFit="1" customWidth="1"/>
    <col min="8" max="8" width="11.28515625" bestFit="1" customWidth="1"/>
    <col min="9" max="9" width="11.140625" customWidth="1"/>
    <col min="10" max="10" width="11.140625" bestFit="1" customWidth="1"/>
    <col min="11" max="11" width="13.7109375" customWidth="1"/>
    <col min="12" max="12" width="13.42578125" bestFit="1" customWidth="1"/>
    <col min="13" max="13" width="11.42578125" bestFit="1" customWidth="1"/>
    <col min="14" max="14" width="13.140625" bestFit="1" customWidth="1"/>
    <col min="15" max="15" width="13.5703125" bestFit="1" customWidth="1"/>
    <col min="16" max="17" width="13.85546875" customWidth="1"/>
    <col min="18" max="18" width="13.28515625" customWidth="1"/>
    <col min="19" max="19" width="12.85546875" customWidth="1"/>
    <col min="20" max="20" width="14.5703125" customWidth="1"/>
    <col min="21" max="21" width="13.42578125" customWidth="1"/>
    <col min="22" max="26" width="13.85546875" customWidth="1"/>
    <col min="27" max="27" width="13" customWidth="1"/>
    <col min="28" max="28" width="12" customWidth="1"/>
    <col min="29" max="30" width="13.85546875" customWidth="1"/>
    <col min="31" max="31" width="11" customWidth="1"/>
    <col min="32" max="33" width="13.85546875" customWidth="1"/>
  </cols>
  <sheetData>
    <row r="1" spans="1:33" s="57" customFormat="1" ht="126" x14ac:dyDescent="0.25">
      <c r="A1" s="54"/>
      <c r="B1" s="54" t="s">
        <v>8</v>
      </c>
      <c r="C1" s="54" t="s">
        <v>159</v>
      </c>
      <c r="D1" s="54" t="s">
        <v>627</v>
      </c>
      <c r="E1" s="54" t="s">
        <v>161</v>
      </c>
      <c r="F1" s="54" t="s">
        <v>628</v>
      </c>
      <c r="G1" s="54" t="s">
        <v>626</v>
      </c>
      <c r="H1" s="54" t="s">
        <v>629</v>
      </c>
      <c r="I1" s="54" t="s">
        <v>630</v>
      </c>
      <c r="J1" s="54" t="s">
        <v>631</v>
      </c>
      <c r="K1" s="54" t="s">
        <v>167</v>
      </c>
      <c r="L1" s="54" t="s">
        <v>632</v>
      </c>
      <c r="M1" s="54" t="s">
        <v>169</v>
      </c>
      <c r="N1" s="54" t="s">
        <v>642</v>
      </c>
      <c r="O1" s="54" t="s">
        <v>171</v>
      </c>
      <c r="P1" s="54" t="s">
        <v>172</v>
      </c>
      <c r="Q1" s="54" t="s">
        <v>173</v>
      </c>
      <c r="R1" s="54" t="s">
        <v>633</v>
      </c>
      <c r="S1" s="54" t="s">
        <v>175</v>
      </c>
      <c r="T1" s="54" t="s">
        <v>176</v>
      </c>
      <c r="U1" s="54" t="s">
        <v>177</v>
      </c>
      <c r="V1" s="54" t="s">
        <v>178</v>
      </c>
      <c r="W1" s="54" t="s">
        <v>179</v>
      </c>
      <c r="X1" s="54" t="s">
        <v>634</v>
      </c>
      <c r="Y1" s="54" t="s">
        <v>635</v>
      </c>
      <c r="Z1" s="54" t="s">
        <v>636</v>
      </c>
      <c r="AA1" s="54" t="s">
        <v>181</v>
      </c>
      <c r="AB1" s="54" t="s">
        <v>637</v>
      </c>
      <c r="AC1" s="54" t="s">
        <v>638</v>
      </c>
      <c r="AD1" s="54" t="s">
        <v>184</v>
      </c>
      <c r="AE1" s="54" t="s">
        <v>639</v>
      </c>
      <c r="AF1" s="54" t="s">
        <v>640</v>
      </c>
      <c r="AG1" s="54" t="s">
        <v>641</v>
      </c>
    </row>
    <row r="2" spans="1:33" ht="19.5" customHeight="1" x14ac:dyDescent="0.2">
      <c r="A2" s="40">
        <v>1</v>
      </c>
      <c r="B2" s="41" t="s">
        <v>610</v>
      </c>
      <c r="C2" s="42">
        <v>49964654</v>
      </c>
      <c r="D2" s="42">
        <v>1453292</v>
      </c>
      <c r="E2" s="42">
        <v>0</v>
      </c>
      <c r="F2" s="42">
        <v>0</v>
      </c>
      <c r="G2" s="42">
        <v>0</v>
      </c>
      <c r="H2" s="42">
        <v>0</v>
      </c>
      <c r="I2" s="42">
        <v>833728</v>
      </c>
      <c r="J2" s="42">
        <v>0</v>
      </c>
      <c r="K2" s="42">
        <v>0</v>
      </c>
      <c r="L2" s="42">
        <v>0</v>
      </c>
      <c r="M2" s="42">
        <v>4537366</v>
      </c>
      <c r="N2" s="42">
        <v>0</v>
      </c>
      <c r="O2" s="42">
        <v>0</v>
      </c>
      <c r="P2" s="42">
        <v>0</v>
      </c>
      <c r="Q2" s="42">
        <v>0</v>
      </c>
      <c r="R2" s="42">
        <v>13411347</v>
      </c>
      <c r="S2" s="42">
        <v>13049191</v>
      </c>
      <c r="T2" s="42">
        <v>655096</v>
      </c>
      <c r="U2" s="42">
        <v>0</v>
      </c>
      <c r="V2" s="42">
        <v>0</v>
      </c>
      <c r="W2" s="42">
        <v>0</v>
      </c>
      <c r="X2" s="42">
        <v>4512153</v>
      </c>
      <c r="Y2" s="42">
        <v>0</v>
      </c>
      <c r="Z2" s="42">
        <v>0</v>
      </c>
      <c r="AA2" s="42">
        <v>0</v>
      </c>
      <c r="AB2" s="42">
        <v>0</v>
      </c>
      <c r="AC2" s="42">
        <v>0</v>
      </c>
      <c r="AD2" s="42">
        <v>6063667</v>
      </c>
      <c r="AE2" s="42">
        <v>2777059</v>
      </c>
      <c r="AF2" s="42">
        <v>2671755</v>
      </c>
      <c r="AG2" s="42">
        <v>0</v>
      </c>
    </row>
    <row r="3" spans="1:33" ht="15" x14ac:dyDescent="0.2">
      <c r="A3" s="40">
        <v>2</v>
      </c>
      <c r="B3" s="41" t="s">
        <v>611</v>
      </c>
      <c r="C3" s="42">
        <v>12633328</v>
      </c>
      <c r="D3" s="42">
        <v>10844578</v>
      </c>
      <c r="E3" s="42">
        <v>0</v>
      </c>
      <c r="F3" s="42">
        <v>0</v>
      </c>
      <c r="G3" s="42">
        <v>0</v>
      </c>
      <c r="H3" s="42">
        <v>0</v>
      </c>
      <c r="I3" s="42">
        <v>0</v>
      </c>
      <c r="J3" s="42">
        <v>0</v>
      </c>
      <c r="K3" s="42">
        <v>0</v>
      </c>
      <c r="L3" s="42">
        <v>0</v>
      </c>
      <c r="M3" s="42">
        <v>0</v>
      </c>
      <c r="N3" s="42">
        <v>0</v>
      </c>
      <c r="O3" s="42">
        <v>0</v>
      </c>
      <c r="P3" s="42">
        <v>0</v>
      </c>
      <c r="Q3" s="42">
        <v>0</v>
      </c>
      <c r="R3" s="42">
        <v>720000</v>
      </c>
      <c r="S3" s="42">
        <v>0</v>
      </c>
      <c r="T3" s="42">
        <v>0</v>
      </c>
      <c r="U3" s="42">
        <v>0</v>
      </c>
      <c r="V3" s="42">
        <v>0</v>
      </c>
      <c r="W3" s="42">
        <v>888750</v>
      </c>
      <c r="X3" s="42">
        <v>180000</v>
      </c>
      <c r="Y3" s="42">
        <v>0</v>
      </c>
      <c r="Z3" s="42">
        <v>0</v>
      </c>
      <c r="AA3" s="42">
        <v>0</v>
      </c>
      <c r="AB3" s="42">
        <v>0</v>
      </c>
      <c r="AC3" s="42">
        <v>0</v>
      </c>
      <c r="AD3" s="42">
        <v>0</v>
      </c>
      <c r="AE3" s="42">
        <v>0</v>
      </c>
      <c r="AF3" s="42">
        <v>0</v>
      </c>
      <c r="AG3" s="42">
        <v>0</v>
      </c>
    </row>
    <row r="4" spans="1:33" ht="15" x14ac:dyDescent="0.2">
      <c r="A4" s="40">
        <v>3</v>
      </c>
      <c r="B4" s="43" t="s">
        <v>612</v>
      </c>
      <c r="C4" s="44">
        <v>62597982</v>
      </c>
      <c r="D4" s="44">
        <v>12297870</v>
      </c>
      <c r="E4" s="44">
        <v>0</v>
      </c>
      <c r="F4" s="44">
        <v>0</v>
      </c>
      <c r="G4" s="44">
        <v>0</v>
      </c>
      <c r="H4" s="44">
        <v>0</v>
      </c>
      <c r="I4" s="44">
        <v>833728</v>
      </c>
      <c r="J4" s="44">
        <v>0</v>
      </c>
      <c r="K4" s="44">
        <v>0</v>
      </c>
      <c r="L4" s="44">
        <v>0</v>
      </c>
      <c r="M4" s="44">
        <v>4537366</v>
      </c>
      <c r="N4" s="44">
        <v>0</v>
      </c>
      <c r="O4" s="44">
        <v>0</v>
      </c>
      <c r="P4" s="44">
        <v>0</v>
      </c>
      <c r="Q4" s="44">
        <v>0</v>
      </c>
      <c r="R4" s="44">
        <v>14131347</v>
      </c>
      <c r="S4" s="44">
        <v>13049191</v>
      </c>
      <c r="T4" s="44">
        <v>655096</v>
      </c>
      <c r="U4" s="44">
        <v>0</v>
      </c>
      <c r="V4" s="44">
        <v>0</v>
      </c>
      <c r="W4" s="44">
        <v>888750</v>
      </c>
      <c r="X4" s="44">
        <v>4692153</v>
      </c>
      <c r="Y4" s="44">
        <v>0</v>
      </c>
      <c r="Z4" s="44">
        <v>0</v>
      </c>
      <c r="AA4" s="44">
        <v>0</v>
      </c>
      <c r="AB4" s="44">
        <v>0</v>
      </c>
      <c r="AC4" s="44">
        <v>0</v>
      </c>
      <c r="AD4" s="44">
        <v>6063667</v>
      </c>
      <c r="AE4" s="44">
        <v>2777059</v>
      </c>
      <c r="AF4" s="44">
        <v>2671755</v>
      </c>
      <c r="AG4" s="44">
        <v>0</v>
      </c>
    </row>
    <row r="5" spans="1:33" ht="28.5" x14ac:dyDescent="0.2">
      <c r="A5" s="40">
        <v>4</v>
      </c>
      <c r="B5" s="43" t="s">
        <v>613</v>
      </c>
      <c r="C5" s="44">
        <v>12721904</v>
      </c>
      <c r="D5" s="44">
        <v>2378948</v>
      </c>
      <c r="E5" s="44">
        <v>0</v>
      </c>
      <c r="F5" s="44">
        <v>0</v>
      </c>
      <c r="G5" s="44">
        <v>0</v>
      </c>
      <c r="H5" s="44">
        <v>0</v>
      </c>
      <c r="I5" s="44">
        <v>148968</v>
      </c>
      <c r="J5" s="44">
        <v>0</v>
      </c>
      <c r="K5" s="44">
        <v>0</v>
      </c>
      <c r="L5" s="44">
        <v>0</v>
      </c>
      <c r="M5" s="44">
        <v>1004042</v>
      </c>
      <c r="N5" s="44">
        <v>0</v>
      </c>
      <c r="O5" s="44">
        <v>0</v>
      </c>
      <c r="P5" s="44">
        <v>0</v>
      </c>
      <c r="Q5" s="44">
        <v>0</v>
      </c>
      <c r="R5" s="44">
        <v>2871105</v>
      </c>
      <c r="S5" s="44">
        <v>2673591</v>
      </c>
      <c r="T5" s="44">
        <v>0</v>
      </c>
      <c r="U5" s="44">
        <v>0</v>
      </c>
      <c r="V5" s="44">
        <v>0</v>
      </c>
      <c r="W5" s="44">
        <v>157416</v>
      </c>
      <c r="X5" s="44">
        <v>1111270</v>
      </c>
      <c r="Y5" s="44">
        <v>0</v>
      </c>
      <c r="Z5" s="44">
        <v>0</v>
      </c>
      <c r="AA5" s="44">
        <v>0</v>
      </c>
      <c r="AB5" s="44">
        <v>0</v>
      </c>
      <c r="AC5" s="44">
        <v>0</v>
      </c>
      <c r="AD5" s="44">
        <v>1259623</v>
      </c>
      <c r="AE5" s="44">
        <v>573025</v>
      </c>
      <c r="AF5" s="44">
        <v>543916</v>
      </c>
      <c r="AG5" s="44">
        <v>0</v>
      </c>
    </row>
    <row r="6" spans="1:33" ht="15" x14ac:dyDescent="0.2">
      <c r="A6" s="40">
        <v>5</v>
      </c>
      <c r="B6" s="41" t="s">
        <v>614</v>
      </c>
      <c r="C6" s="42">
        <v>19853810</v>
      </c>
      <c r="D6" s="42">
        <v>2852178</v>
      </c>
      <c r="E6" s="42">
        <v>13386</v>
      </c>
      <c r="F6" s="42">
        <v>32984</v>
      </c>
      <c r="G6" s="42">
        <v>0</v>
      </c>
      <c r="H6" s="42">
        <v>0</v>
      </c>
      <c r="I6" s="42">
        <v>6709</v>
      </c>
      <c r="J6" s="42">
        <v>48260</v>
      </c>
      <c r="K6" s="42">
        <v>533974</v>
      </c>
      <c r="L6" s="42">
        <v>1730551</v>
      </c>
      <c r="M6" s="42">
        <v>4669941</v>
      </c>
      <c r="N6" s="42">
        <v>49934</v>
      </c>
      <c r="O6" s="42">
        <v>0</v>
      </c>
      <c r="P6" s="42">
        <v>0</v>
      </c>
      <c r="Q6" s="42">
        <v>180548</v>
      </c>
      <c r="R6" s="42">
        <v>3218644</v>
      </c>
      <c r="S6" s="42">
        <v>1168956</v>
      </c>
      <c r="T6" s="42">
        <v>0</v>
      </c>
      <c r="U6" s="42">
        <v>0</v>
      </c>
      <c r="V6" s="42">
        <v>0</v>
      </c>
      <c r="W6" s="42">
        <v>11025</v>
      </c>
      <c r="X6" s="42">
        <v>54458</v>
      </c>
      <c r="Y6" s="42">
        <v>0</v>
      </c>
      <c r="Z6" s="42">
        <v>0</v>
      </c>
      <c r="AA6" s="42">
        <v>0</v>
      </c>
      <c r="AB6" s="42">
        <v>0</v>
      </c>
      <c r="AC6" s="42">
        <v>0</v>
      </c>
      <c r="AD6" s="42">
        <v>4428744</v>
      </c>
      <c r="AE6" s="42">
        <v>0</v>
      </c>
      <c r="AF6" s="42">
        <v>853518</v>
      </c>
      <c r="AG6" s="42">
        <v>0</v>
      </c>
    </row>
    <row r="7" spans="1:33" ht="15" x14ac:dyDescent="0.2">
      <c r="A7" s="40">
        <v>6</v>
      </c>
      <c r="B7" s="41" t="s">
        <v>615</v>
      </c>
      <c r="C7" s="42">
        <v>2350802</v>
      </c>
      <c r="D7" s="42">
        <v>1596870</v>
      </c>
      <c r="E7" s="42">
        <v>0</v>
      </c>
      <c r="F7" s="42">
        <v>0</v>
      </c>
      <c r="G7" s="42">
        <v>0</v>
      </c>
      <c r="H7" s="42">
        <v>0</v>
      </c>
      <c r="I7" s="42">
        <v>0</v>
      </c>
      <c r="J7" s="42">
        <v>0</v>
      </c>
      <c r="K7" s="42">
        <v>0</v>
      </c>
      <c r="L7" s="42">
        <v>47900</v>
      </c>
      <c r="M7" s="42">
        <v>49677</v>
      </c>
      <c r="N7" s="42">
        <v>0</v>
      </c>
      <c r="O7" s="42">
        <v>0</v>
      </c>
      <c r="P7" s="42">
        <v>0</v>
      </c>
      <c r="Q7" s="42">
        <v>0</v>
      </c>
      <c r="R7" s="42">
        <v>0</v>
      </c>
      <c r="S7" s="42">
        <v>366532</v>
      </c>
      <c r="T7" s="42">
        <v>0</v>
      </c>
      <c r="U7" s="42">
        <v>0</v>
      </c>
      <c r="V7" s="42">
        <v>20515</v>
      </c>
      <c r="W7" s="42">
        <v>61545</v>
      </c>
      <c r="X7" s="42">
        <v>0</v>
      </c>
      <c r="Y7" s="42">
        <v>0</v>
      </c>
      <c r="Z7" s="42">
        <v>0</v>
      </c>
      <c r="AA7" s="42">
        <v>0</v>
      </c>
      <c r="AB7" s="42">
        <v>0</v>
      </c>
      <c r="AC7" s="42">
        <v>0</v>
      </c>
      <c r="AD7" s="42">
        <v>78818</v>
      </c>
      <c r="AE7" s="42">
        <v>0</v>
      </c>
      <c r="AF7" s="42">
        <v>128945</v>
      </c>
      <c r="AG7" s="42">
        <v>0</v>
      </c>
    </row>
    <row r="8" spans="1:33" ht="15" x14ac:dyDescent="0.2">
      <c r="A8" s="40">
        <v>7</v>
      </c>
      <c r="B8" s="41" t="s">
        <v>616</v>
      </c>
      <c r="C8" s="42">
        <v>62845394</v>
      </c>
      <c r="D8" s="42">
        <v>4858466</v>
      </c>
      <c r="E8" s="42">
        <v>427760</v>
      </c>
      <c r="F8" s="42">
        <v>1982922</v>
      </c>
      <c r="G8" s="42">
        <v>0</v>
      </c>
      <c r="H8" s="42">
        <v>0</v>
      </c>
      <c r="I8" s="42">
        <v>0</v>
      </c>
      <c r="J8" s="42">
        <v>58428</v>
      </c>
      <c r="K8" s="42">
        <v>10095800</v>
      </c>
      <c r="L8" s="42">
        <v>12049553</v>
      </c>
      <c r="M8" s="42">
        <v>127200</v>
      </c>
      <c r="N8" s="42">
        <v>231860</v>
      </c>
      <c r="O8" s="42">
        <v>1084784</v>
      </c>
      <c r="P8" s="42">
        <v>5023140</v>
      </c>
      <c r="Q8" s="42">
        <v>4122763</v>
      </c>
      <c r="R8" s="42">
        <v>9231051</v>
      </c>
      <c r="S8" s="42">
        <v>1410796</v>
      </c>
      <c r="T8" s="42">
        <v>8644400</v>
      </c>
      <c r="U8" s="42">
        <v>720000</v>
      </c>
      <c r="V8" s="42">
        <v>25000</v>
      </c>
      <c r="W8" s="42">
        <v>0</v>
      </c>
      <c r="X8" s="42">
        <v>0</v>
      </c>
      <c r="Y8" s="42">
        <v>52006</v>
      </c>
      <c r="Z8" s="42">
        <v>831000</v>
      </c>
      <c r="AA8" s="42">
        <v>0</v>
      </c>
      <c r="AB8" s="42">
        <v>0</v>
      </c>
      <c r="AC8" s="42">
        <v>0</v>
      </c>
      <c r="AD8" s="42">
        <v>125550</v>
      </c>
      <c r="AE8" s="42">
        <v>0</v>
      </c>
      <c r="AF8" s="42">
        <v>1742915</v>
      </c>
      <c r="AG8" s="42">
        <v>0</v>
      </c>
    </row>
    <row r="9" spans="1:33" ht="30" x14ac:dyDescent="0.2">
      <c r="A9" s="40">
        <v>8</v>
      </c>
      <c r="B9" s="41" t="s">
        <v>617</v>
      </c>
      <c r="C9" s="42">
        <v>559266</v>
      </c>
      <c r="D9" s="42">
        <v>0</v>
      </c>
      <c r="E9" s="42">
        <v>0</v>
      </c>
      <c r="F9" s="42">
        <v>4409</v>
      </c>
      <c r="G9" s="42">
        <v>0</v>
      </c>
      <c r="H9" s="42">
        <v>0</v>
      </c>
      <c r="I9" s="42">
        <v>0</v>
      </c>
      <c r="J9" s="42">
        <v>0</v>
      </c>
      <c r="K9" s="42">
        <v>0</v>
      </c>
      <c r="L9" s="42">
        <v>380874</v>
      </c>
      <c r="M9" s="42">
        <v>0</v>
      </c>
      <c r="N9" s="42">
        <v>0</v>
      </c>
      <c r="O9" s="42">
        <v>0</v>
      </c>
      <c r="P9" s="42">
        <v>0</v>
      </c>
      <c r="Q9" s="42">
        <v>0</v>
      </c>
      <c r="R9" s="42">
        <v>0</v>
      </c>
      <c r="S9" s="42">
        <v>157942</v>
      </c>
      <c r="T9" s="42">
        <v>16041</v>
      </c>
      <c r="U9" s="42">
        <v>0</v>
      </c>
      <c r="V9" s="42">
        <v>0</v>
      </c>
      <c r="W9" s="42">
        <v>0</v>
      </c>
      <c r="X9" s="42">
        <v>0</v>
      </c>
      <c r="Y9" s="42">
        <v>0</v>
      </c>
      <c r="Z9" s="42">
        <v>0</v>
      </c>
      <c r="AA9" s="42">
        <v>0</v>
      </c>
      <c r="AB9" s="42">
        <v>0</v>
      </c>
      <c r="AC9" s="42">
        <v>0</v>
      </c>
      <c r="AD9" s="42">
        <v>0</v>
      </c>
      <c r="AE9" s="42">
        <v>0</v>
      </c>
      <c r="AF9" s="42">
        <v>0</v>
      </c>
      <c r="AG9" s="42">
        <v>0</v>
      </c>
    </row>
    <row r="10" spans="1:33" ht="30" x14ac:dyDescent="0.2">
      <c r="A10" s="40">
        <v>9</v>
      </c>
      <c r="B10" s="41" t="s">
        <v>618</v>
      </c>
      <c r="C10" s="42">
        <v>18828506</v>
      </c>
      <c r="D10" s="42">
        <v>4511781</v>
      </c>
      <c r="E10" s="42">
        <v>119097</v>
      </c>
      <c r="F10" s="42">
        <v>251300</v>
      </c>
      <c r="G10" s="42">
        <v>1</v>
      </c>
      <c r="H10" s="42">
        <v>0</v>
      </c>
      <c r="I10" s="42">
        <v>1816</v>
      </c>
      <c r="J10" s="42">
        <v>27986</v>
      </c>
      <c r="K10" s="42">
        <v>2870039</v>
      </c>
      <c r="L10" s="42">
        <v>2813727</v>
      </c>
      <c r="M10" s="42">
        <v>913211</v>
      </c>
      <c r="N10" s="42">
        <v>53684</v>
      </c>
      <c r="O10" s="42">
        <v>374812</v>
      </c>
      <c r="P10" s="42">
        <v>1292610</v>
      </c>
      <c r="Q10" s="42">
        <v>662397</v>
      </c>
      <c r="R10" s="42">
        <v>2623042</v>
      </c>
      <c r="S10" s="42">
        <v>578106</v>
      </c>
      <c r="T10" s="42">
        <v>0</v>
      </c>
      <c r="U10" s="42">
        <v>0</v>
      </c>
      <c r="V10" s="42">
        <v>12289</v>
      </c>
      <c r="W10" s="42">
        <v>19594</v>
      </c>
      <c r="X10" s="42">
        <v>6682</v>
      </c>
      <c r="Y10" s="42">
        <v>528</v>
      </c>
      <c r="Z10" s="42">
        <v>224370</v>
      </c>
      <c r="AA10" s="42">
        <v>0</v>
      </c>
      <c r="AB10" s="42">
        <v>0</v>
      </c>
      <c r="AC10" s="42">
        <v>0</v>
      </c>
      <c r="AD10" s="42">
        <v>876813</v>
      </c>
      <c r="AE10" s="42">
        <v>9000</v>
      </c>
      <c r="AF10" s="42">
        <v>585621</v>
      </c>
      <c r="AG10" s="42">
        <v>0</v>
      </c>
    </row>
    <row r="11" spans="1:33" ht="15" x14ac:dyDescent="0.2">
      <c r="A11" s="40">
        <v>10</v>
      </c>
      <c r="B11" s="43" t="s">
        <v>619</v>
      </c>
      <c r="C11" s="44">
        <v>104437778</v>
      </c>
      <c r="D11" s="44">
        <v>13819295</v>
      </c>
      <c r="E11" s="44">
        <v>560243</v>
      </c>
      <c r="F11" s="44">
        <v>2271615</v>
      </c>
      <c r="G11" s="44">
        <v>1</v>
      </c>
      <c r="H11" s="44">
        <v>0</v>
      </c>
      <c r="I11" s="44">
        <v>8525</v>
      </c>
      <c r="J11" s="44">
        <v>134674</v>
      </c>
      <c r="K11" s="44">
        <v>13499813</v>
      </c>
      <c r="L11" s="44">
        <v>17022605</v>
      </c>
      <c r="M11" s="44">
        <v>5760029</v>
      </c>
      <c r="N11" s="44">
        <v>335478</v>
      </c>
      <c r="O11" s="44">
        <v>1459596</v>
      </c>
      <c r="P11" s="44">
        <v>6315750</v>
      </c>
      <c r="Q11" s="44">
        <v>4965708</v>
      </c>
      <c r="R11" s="44">
        <v>15072737</v>
      </c>
      <c r="S11" s="44">
        <v>3682332</v>
      </c>
      <c r="T11" s="44">
        <v>8660441</v>
      </c>
      <c r="U11" s="44">
        <v>720000</v>
      </c>
      <c r="V11" s="44">
        <v>57804</v>
      </c>
      <c r="W11" s="44">
        <v>92164</v>
      </c>
      <c r="X11" s="44">
        <v>61140</v>
      </c>
      <c r="Y11" s="44">
        <v>52534</v>
      </c>
      <c r="Z11" s="44">
        <v>1055370</v>
      </c>
      <c r="AA11" s="44">
        <v>0</v>
      </c>
      <c r="AB11" s="44">
        <v>0</v>
      </c>
      <c r="AC11" s="44">
        <v>0</v>
      </c>
      <c r="AD11" s="44">
        <v>5509925</v>
      </c>
      <c r="AE11" s="44">
        <v>9000</v>
      </c>
      <c r="AF11" s="44">
        <v>3310999</v>
      </c>
      <c r="AG11" s="44">
        <v>0</v>
      </c>
    </row>
    <row r="12" spans="1:33" ht="15" x14ac:dyDescent="0.2">
      <c r="A12" s="40">
        <v>11</v>
      </c>
      <c r="B12" s="43" t="s">
        <v>620</v>
      </c>
      <c r="C12" s="44">
        <v>1267880</v>
      </c>
      <c r="D12" s="44">
        <v>0</v>
      </c>
      <c r="E12" s="44">
        <v>0</v>
      </c>
      <c r="F12" s="44">
        <v>0</v>
      </c>
      <c r="G12" s="44">
        <v>0</v>
      </c>
      <c r="H12" s="44">
        <v>0</v>
      </c>
      <c r="I12" s="44">
        <v>0</v>
      </c>
      <c r="J12" s="44">
        <v>0</v>
      </c>
      <c r="K12" s="44">
        <v>0</v>
      </c>
      <c r="L12" s="44">
        <v>0</v>
      </c>
      <c r="M12" s="44">
        <v>0</v>
      </c>
      <c r="N12" s="44">
        <v>0</v>
      </c>
      <c r="O12" s="44">
        <v>0</v>
      </c>
      <c r="P12" s="44">
        <v>0</v>
      </c>
      <c r="Q12" s="44">
        <v>0</v>
      </c>
      <c r="R12" s="44">
        <v>0</v>
      </c>
      <c r="S12" s="44">
        <v>0</v>
      </c>
      <c r="T12" s="44">
        <v>0</v>
      </c>
      <c r="U12" s="44">
        <v>0</v>
      </c>
      <c r="V12" s="44">
        <v>0</v>
      </c>
      <c r="W12" s="44">
        <v>0</v>
      </c>
      <c r="X12" s="44">
        <v>0</v>
      </c>
      <c r="Y12" s="44">
        <v>0</v>
      </c>
      <c r="Z12" s="44">
        <v>0</v>
      </c>
      <c r="AA12" s="44">
        <v>0</v>
      </c>
      <c r="AB12" s="44">
        <v>0</v>
      </c>
      <c r="AC12" s="44">
        <v>427000</v>
      </c>
      <c r="AD12" s="44">
        <v>0</v>
      </c>
      <c r="AE12" s="44">
        <v>0</v>
      </c>
      <c r="AF12" s="44">
        <v>0</v>
      </c>
      <c r="AG12" s="44">
        <v>840880</v>
      </c>
    </row>
    <row r="13" spans="1:33" ht="15" x14ac:dyDescent="0.2">
      <c r="A13" s="40">
        <v>12</v>
      </c>
      <c r="B13" s="43" t="s">
        <v>608</v>
      </c>
      <c r="C13" s="44">
        <v>45957371</v>
      </c>
      <c r="D13" s="44">
        <v>180430</v>
      </c>
      <c r="E13" s="44">
        <v>0</v>
      </c>
      <c r="F13" s="44">
        <v>0</v>
      </c>
      <c r="G13" s="44">
        <v>6000</v>
      </c>
      <c r="H13" s="44">
        <v>43819441</v>
      </c>
      <c r="I13" s="44">
        <v>0</v>
      </c>
      <c r="J13" s="44">
        <v>0</v>
      </c>
      <c r="K13" s="44">
        <v>0</v>
      </c>
      <c r="L13" s="44">
        <v>0</v>
      </c>
      <c r="M13" s="44">
        <v>0</v>
      </c>
      <c r="N13" s="44">
        <v>0</v>
      </c>
      <c r="O13" s="44">
        <v>851500</v>
      </c>
      <c r="P13" s="44">
        <v>0</v>
      </c>
      <c r="Q13" s="44">
        <v>0</v>
      </c>
      <c r="R13" s="44">
        <v>0</v>
      </c>
      <c r="S13" s="44">
        <v>0</v>
      </c>
      <c r="T13" s="44">
        <v>0</v>
      </c>
      <c r="U13" s="44">
        <v>0</v>
      </c>
      <c r="V13" s="44">
        <v>0</v>
      </c>
      <c r="W13" s="44">
        <v>0</v>
      </c>
      <c r="X13" s="44">
        <v>0</v>
      </c>
      <c r="Y13" s="44">
        <v>0</v>
      </c>
      <c r="Z13" s="44">
        <v>0</v>
      </c>
      <c r="AA13" s="44">
        <v>1000000</v>
      </c>
      <c r="AB13" s="44">
        <v>0</v>
      </c>
      <c r="AC13" s="44">
        <v>0</v>
      </c>
      <c r="AD13" s="44">
        <v>0</v>
      </c>
      <c r="AE13" s="44">
        <v>0</v>
      </c>
      <c r="AF13" s="44">
        <v>0</v>
      </c>
      <c r="AG13" s="44">
        <v>100000</v>
      </c>
    </row>
    <row r="14" spans="1:33" ht="15" x14ac:dyDescent="0.2">
      <c r="A14" s="40">
        <v>13</v>
      </c>
      <c r="B14" s="43" t="s">
        <v>621</v>
      </c>
      <c r="C14" s="44">
        <v>30544773</v>
      </c>
      <c r="D14" s="44">
        <v>1867614</v>
      </c>
      <c r="E14" s="44">
        <v>0</v>
      </c>
      <c r="F14" s="44">
        <v>11441973</v>
      </c>
      <c r="G14" s="44">
        <v>0</v>
      </c>
      <c r="H14" s="44">
        <v>0</v>
      </c>
      <c r="I14" s="44">
        <v>0</v>
      </c>
      <c r="J14" s="44">
        <v>0</v>
      </c>
      <c r="K14" s="44">
        <v>0</v>
      </c>
      <c r="L14" s="44">
        <v>575822</v>
      </c>
      <c r="M14" s="44">
        <v>0</v>
      </c>
      <c r="N14" s="44">
        <v>0</v>
      </c>
      <c r="O14" s="44">
        <v>0</v>
      </c>
      <c r="P14" s="44">
        <v>0</v>
      </c>
      <c r="Q14" s="44">
        <v>0</v>
      </c>
      <c r="R14" s="44">
        <v>15919350</v>
      </c>
      <c r="S14" s="44">
        <v>320000</v>
      </c>
      <c r="T14" s="44">
        <v>0</v>
      </c>
      <c r="U14" s="44">
        <v>0</v>
      </c>
      <c r="V14" s="44">
        <v>0</v>
      </c>
      <c r="W14" s="44">
        <v>0</v>
      </c>
      <c r="X14" s="44">
        <v>420014</v>
      </c>
      <c r="Y14" s="44">
        <v>0</v>
      </c>
      <c r="Z14" s="44">
        <v>0</v>
      </c>
      <c r="AA14" s="44">
        <v>0</v>
      </c>
      <c r="AB14" s="44">
        <v>0</v>
      </c>
      <c r="AC14" s="44">
        <v>0</v>
      </c>
      <c r="AD14" s="44">
        <v>0</v>
      </c>
      <c r="AE14" s="44">
        <v>0</v>
      </c>
      <c r="AF14" s="44">
        <v>0</v>
      </c>
      <c r="AG14" s="44">
        <v>0</v>
      </c>
    </row>
    <row r="15" spans="1:33" ht="15" x14ac:dyDescent="0.2">
      <c r="A15" s="40">
        <v>14</v>
      </c>
      <c r="B15" s="43" t="s">
        <v>622</v>
      </c>
      <c r="C15" s="44">
        <v>23633775</v>
      </c>
      <c r="D15" s="44">
        <v>0</v>
      </c>
      <c r="E15" s="44">
        <v>0</v>
      </c>
      <c r="F15" s="44">
        <v>4971831</v>
      </c>
      <c r="G15" s="44">
        <v>0</v>
      </c>
      <c r="H15" s="44">
        <v>0</v>
      </c>
      <c r="I15" s="44">
        <v>0</v>
      </c>
      <c r="J15" s="44">
        <v>0</v>
      </c>
      <c r="K15" s="44">
        <v>8181340</v>
      </c>
      <c r="L15" s="44">
        <v>0</v>
      </c>
      <c r="M15" s="44">
        <v>0</v>
      </c>
      <c r="N15" s="44">
        <v>0</v>
      </c>
      <c r="O15" s="44">
        <v>670560</v>
      </c>
      <c r="P15" s="44">
        <v>0</v>
      </c>
      <c r="Q15" s="44">
        <v>0</v>
      </c>
      <c r="R15" s="44">
        <v>9810044</v>
      </c>
      <c r="S15" s="44">
        <v>0</v>
      </c>
      <c r="T15" s="44">
        <v>0</v>
      </c>
      <c r="U15" s="44">
        <v>0</v>
      </c>
      <c r="V15" s="44">
        <v>0</v>
      </c>
      <c r="W15" s="44">
        <v>0</v>
      </c>
      <c r="X15" s="44">
        <v>0</v>
      </c>
      <c r="Y15" s="44">
        <v>0</v>
      </c>
      <c r="Z15" s="44">
        <v>0</v>
      </c>
      <c r="AA15" s="44">
        <v>0</v>
      </c>
      <c r="AB15" s="44">
        <v>0</v>
      </c>
      <c r="AC15" s="44">
        <v>0</v>
      </c>
      <c r="AD15" s="44">
        <v>0</v>
      </c>
      <c r="AE15" s="44">
        <v>0</v>
      </c>
      <c r="AF15" s="44">
        <v>0</v>
      </c>
      <c r="AG15" s="44">
        <v>0</v>
      </c>
    </row>
    <row r="16" spans="1:33" ht="16.5" customHeight="1" x14ac:dyDescent="0.2">
      <c r="A16" s="40">
        <v>15</v>
      </c>
      <c r="B16" s="43" t="s">
        <v>609</v>
      </c>
      <c r="C16" s="44">
        <v>1000000</v>
      </c>
      <c r="D16" s="44">
        <v>0</v>
      </c>
      <c r="E16" s="44">
        <v>0</v>
      </c>
      <c r="F16" s="44">
        <v>0</v>
      </c>
      <c r="G16" s="44">
        <v>0</v>
      </c>
      <c r="H16" s="44">
        <v>0</v>
      </c>
      <c r="I16" s="44">
        <v>0</v>
      </c>
      <c r="J16" s="44">
        <v>0</v>
      </c>
      <c r="K16" s="44">
        <v>0</v>
      </c>
      <c r="L16" s="44">
        <v>0</v>
      </c>
      <c r="M16" s="44">
        <v>0</v>
      </c>
      <c r="N16" s="44">
        <v>0</v>
      </c>
      <c r="O16" s="44">
        <v>0</v>
      </c>
      <c r="P16" s="44">
        <v>0</v>
      </c>
      <c r="Q16" s="44">
        <v>0</v>
      </c>
      <c r="R16" s="44">
        <v>0</v>
      </c>
      <c r="S16" s="44">
        <v>0</v>
      </c>
      <c r="T16" s="44">
        <v>0</v>
      </c>
      <c r="U16" s="44">
        <v>0</v>
      </c>
      <c r="V16" s="44">
        <v>0</v>
      </c>
      <c r="W16" s="44">
        <v>0</v>
      </c>
      <c r="X16" s="44">
        <v>0</v>
      </c>
      <c r="Y16" s="44">
        <v>0</v>
      </c>
      <c r="Z16" s="44">
        <v>0</v>
      </c>
      <c r="AA16" s="44">
        <v>0</v>
      </c>
      <c r="AB16" s="44">
        <v>1000000</v>
      </c>
      <c r="AC16" s="44">
        <v>0</v>
      </c>
      <c r="AD16" s="44">
        <v>0</v>
      </c>
      <c r="AE16" s="44">
        <v>0</v>
      </c>
      <c r="AF16" s="44">
        <v>0</v>
      </c>
      <c r="AG16" s="44">
        <v>0</v>
      </c>
    </row>
    <row r="17" spans="1:33" ht="27" customHeight="1" x14ac:dyDescent="0.2">
      <c r="A17" s="40">
        <v>16</v>
      </c>
      <c r="B17" s="43" t="s">
        <v>623</v>
      </c>
      <c r="C17" s="44">
        <v>282161463</v>
      </c>
      <c r="D17" s="44">
        <v>30544157</v>
      </c>
      <c r="E17" s="44">
        <v>560243</v>
      </c>
      <c r="F17" s="44">
        <v>18685419</v>
      </c>
      <c r="G17" s="44">
        <v>6001</v>
      </c>
      <c r="H17" s="44">
        <v>43819441</v>
      </c>
      <c r="I17" s="44">
        <v>991221</v>
      </c>
      <c r="J17" s="44">
        <v>134674</v>
      </c>
      <c r="K17" s="44">
        <v>21681153</v>
      </c>
      <c r="L17" s="44">
        <v>17598427</v>
      </c>
      <c r="M17" s="44">
        <v>11301437</v>
      </c>
      <c r="N17" s="44">
        <v>335478</v>
      </c>
      <c r="O17" s="44">
        <v>2981656</v>
      </c>
      <c r="P17" s="44">
        <v>6315750</v>
      </c>
      <c r="Q17" s="44">
        <v>4965708</v>
      </c>
      <c r="R17" s="44">
        <v>57804583</v>
      </c>
      <c r="S17" s="44">
        <v>19725114</v>
      </c>
      <c r="T17" s="44">
        <v>9315537</v>
      </c>
      <c r="U17" s="44">
        <v>720000</v>
      </c>
      <c r="V17" s="44">
        <v>57804</v>
      </c>
      <c r="W17" s="44">
        <v>1138330</v>
      </c>
      <c r="X17" s="44">
        <v>6284577</v>
      </c>
      <c r="Y17" s="44">
        <v>52534</v>
      </c>
      <c r="Z17" s="44">
        <v>1055370</v>
      </c>
      <c r="AA17" s="44">
        <v>1000000</v>
      </c>
      <c r="AB17" s="44">
        <v>1000000</v>
      </c>
      <c r="AC17" s="44">
        <v>427000</v>
      </c>
      <c r="AD17" s="44">
        <v>12833215</v>
      </c>
      <c r="AE17" s="44">
        <v>3359084</v>
      </c>
      <c r="AF17" s="44">
        <v>6526670</v>
      </c>
      <c r="AG17" s="44">
        <v>940880</v>
      </c>
    </row>
    <row r="18" spans="1:33" ht="15" x14ac:dyDescent="0.2">
      <c r="A18" s="40">
        <v>17</v>
      </c>
      <c r="B18" s="43" t="s">
        <v>624</v>
      </c>
      <c r="C18" s="44">
        <v>2577159</v>
      </c>
      <c r="D18" s="44">
        <v>0</v>
      </c>
      <c r="E18" s="44">
        <v>0</v>
      </c>
      <c r="F18" s="44">
        <v>0</v>
      </c>
      <c r="G18" s="44">
        <v>2577159</v>
      </c>
      <c r="H18" s="44">
        <v>0</v>
      </c>
      <c r="I18" s="44">
        <v>0</v>
      </c>
      <c r="J18" s="44">
        <v>0</v>
      </c>
      <c r="K18" s="44">
        <v>0</v>
      </c>
      <c r="L18" s="44">
        <v>0</v>
      </c>
      <c r="M18" s="44">
        <v>0</v>
      </c>
      <c r="N18" s="44">
        <v>0</v>
      </c>
      <c r="O18" s="44">
        <v>0</v>
      </c>
      <c r="P18" s="44">
        <v>0</v>
      </c>
      <c r="Q18" s="44">
        <v>0</v>
      </c>
      <c r="R18" s="44">
        <v>0</v>
      </c>
      <c r="S18" s="44">
        <v>0</v>
      </c>
      <c r="T18" s="44">
        <v>0</v>
      </c>
      <c r="U18" s="44">
        <v>0</v>
      </c>
      <c r="V18" s="44">
        <v>0</v>
      </c>
      <c r="W18" s="44">
        <v>0</v>
      </c>
      <c r="X18" s="44">
        <v>0</v>
      </c>
      <c r="Y18" s="44">
        <v>0</v>
      </c>
      <c r="Z18" s="44">
        <v>0</v>
      </c>
      <c r="AA18" s="44">
        <v>0</v>
      </c>
      <c r="AB18" s="44">
        <v>0</v>
      </c>
      <c r="AC18" s="44">
        <v>0</v>
      </c>
      <c r="AD18" s="44">
        <v>0</v>
      </c>
      <c r="AE18" s="44">
        <v>0</v>
      </c>
      <c r="AF18" s="44">
        <v>0</v>
      </c>
      <c r="AG18" s="44">
        <v>0</v>
      </c>
    </row>
    <row r="19" spans="1:33" ht="15" customHeight="1" x14ac:dyDescent="0.2">
      <c r="A19" s="40">
        <v>18</v>
      </c>
      <c r="B19" s="43" t="s">
        <v>625</v>
      </c>
      <c r="C19" s="44">
        <v>284738622</v>
      </c>
      <c r="D19" s="44">
        <v>30544157</v>
      </c>
      <c r="E19" s="44">
        <v>560243</v>
      </c>
      <c r="F19" s="44">
        <v>18685419</v>
      </c>
      <c r="G19" s="44">
        <v>2583160</v>
      </c>
      <c r="H19" s="44">
        <v>43819441</v>
      </c>
      <c r="I19" s="44">
        <v>991221</v>
      </c>
      <c r="J19" s="44">
        <v>134674</v>
      </c>
      <c r="K19" s="44">
        <v>21681153</v>
      </c>
      <c r="L19" s="44">
        <v>17598427</v>
      </c>
      <c r="M19" s="44">
        <v>11301437</v>
      </c>
      <c r="N19" s="44">
        <v>335478</v>
      </c>
      <c r="O19" s="44">
        <v>2981656</v>
      </c>
      <c r="P19" s="44">
        <v>6315750</v>
      </c>
      <c r="Q19" s="44">
        <v>4965708</v>
      </c>
      <c r="R19" s="44">
        <v>57804583</v>
      </c>
      <c r="S19" s="44">
        <v>19725114</v>
      </c>
      <c r="T19" s="44">
        <v>9315537</v>
      </c>
      <c r="U19" s="44">
        <v>720000</v>
      </c>
      <c r="V19" s="44">
        <v>57804</v>
      </c>
      <c r="W19" s="44">
        <v>1138330</v>
      </c>
      <c r="X19" s="44">
        <v>6284577</v>
      </c>
      <c r="Y19" s="44">
        <v>52534</v>
      </c>
      <c r="Z19" s="44">
        <v>1055370</v>
      </c>
      <c r="AA19" s="44">
        <v>1000000</v>
      </c>
      <c r="AB19" s="44">
        <v>1000000</v>
      </c>
      <c r="AC19" s="44">
        <v>427000</v>
      </c>
      <c r="AD19" s="44">
        <v>12833215</v>
      </c>
      <c r="AE19" s="44">
        <v>3359084</v>
      </c>
      <c r="AF19" s="44">
        <v>6526670</v>
      </c>
      <c r="AG19" s="44">
        <v>940880</v>
      </c>
    </row>
    <row r="20" spans="1:33" ht="15" x14ac:dyDescent="0.2">
      <c r="A20" s="40">
        <v>19</v>
      </c>
      <c r="B20" s="41" t="s">
        <v>188</v>
      </c>
      <c r="C20" s="42">
        <v>21</v>
      </c>
      <c r="D20" s="42">
        <v>5</v>
      </c>
      <c r="E20" s="42">
        <v>0</v>
      </c>
      <c r="F20" s="42">
        <v>0</v>
      </c>
      <c r="G20" s="42">
        <v>0</v>
      </c>
      <c r="H20" s="42">
        <v>0</v>
      </c>
      <c r="I20" s="42">
        <v>1</v>
      </c>
      <c r="J20" s="42">
        <v>0</v>
      </c>
      <c r="K20" s="42">
        <v>0</v>
      </c>
      <c r="L20" s="42">
        <v>0</v>
      </c>
      <c r="M20" s="42">
        <v>2</v>
      </c>
      <c r="N20" s="42">
        <v>0</v>
      </c>
      <c r="O20" s="42">
        <v>0</v>
      </c>
      <c r="P20" s="42">
        <v>0</v>
      </c>
      <c r="Q20" s="42">
        <v>0</v>
      </c>
      <c r="R20" s="42">
        <v>4</v>
      </c>
      <c r="S20" s="42">
        <v>3</v>
      </c>
      <c r="T20" s="42">
        <v>0</v>
      </c>
      <c r="U20" s="42">
        <v>0</v>
      </c>
      <c r="V20" s="42">
        <v>0</v>
      </c>
      <c r="W20" s="42">
        <v>0</v>
      </c>
      <c r="X20" s="42">
        <v>2</v>
      </c>
      <c r="Y20" s="42">
        <v>0</v>
      </c>
      <c r="Z20" s="42">
        <v>0</v>
      </c>
      <c r="AA20" s="42">
        <v>0</v>
      </c>
      <c r="AB20" s="42">
        <v>0</v>
      </c>
      <c r="AC20" s="42">
        <v>0</v>
      </c>
      <c r="AD20" s="42">
        <v>2</v>
      </c>
      <c r="AE20" s="42">
        <v>1</v>
      </c>
      <c r="AF20" s="42">
        <v>1</v>
      </c>
      <c r="AG20" s="42">
        <v>0</v>
      </c>
    </row>
  </sheetData>
  <pageMargins left="0.74803149606299213" right="0.74803149606299213" top="0.98425196850393704" bottom="0.98425196850393704" header="0.51181102362204722" footer="0.51181102362204722"/>
  <pageSetup orientation="landscape" horizontalDpi="300" verticalDpi="300" r:id="rId1"/>
  <headerFooter alignWithMargins="0">
    <oddHeader>&amp;L&amp;"Times New Roman,Félkövér"&amp;12
Mátraszentimre Községi Önkormányzat 2018. évi kiadásai kormányzati funkciónként
&amp;R&amp;"Times New Roman,Félkövér" 4. sz. melléklet a 4/2019. (VI.29.)  Önkormányzati rendelethez 
Adatok forintban!</oddHeader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U24"/>
  <sheetViews>
    <sheetView view="pageLayout" zoomScaleNormal="100" workbookViewId="0">
      <selection activeCell="B9" sqref="B9"/>
    </sheetView>
  </sheetViews>
  <sheetFormatPr defaultRowHeight="12.75" x14ac:dyDescent="0.2"/>
  <cols>
    <col min="1" max="1" width="3.140625" bestFit="1" customWidth="1"/>
    <col min="2" max="2" width="43.140625" customWidth="1"/>
    <col min="3" max="3" width="12.42578125" bestFit="1" customWidth="1"/>
    <col min="4" max="4" width="11.5703125" bestFit="1" customWidth="1"/>
    <col min="5" max="5" width="12" customWidth="1"/>
    <col min="6" max="6" width="13.140625" bestFit="1" customWidth="1"/>
    <col min="7" max="7" width="12.28515625" customWidth="1"/>
    <col min="8" max="8" width="13.140625" customWidth="1"/>
    <col min="9" max="9" width="11.140625" bestFit="1" customWidth="1"/>
    <col min="10" max="10" width="10.7109375" bestFit="1" customWidth="1"/>
    <col min="11" max="11" width="10.42578125" bestFit="1" customWidth="1"/>
    <col min="12" max="12" width="10" bestFit="1" customWidth="1"/>
    <col min="13" max="13" width="10.42578125" bestFit="1" customWidth="1"/>
    <col min="14" max="14" width="8.7109375" bestFit="1" customWidth="1"/>
    <col min="15" max="15" width="11.28515625" bestFit="1" customWidth="1"/>
    <col min="16" max="16" width="10.28515625" bestFit="1" customWidth="1"/>
    <col min="17" max="17" width="12.140625" bestFit="1" customWidth="1"/>
    <col min="18" max="18" width="11.5703125" bestFit="1" customWidth="1"/>
    <col min="19" max="19" width="10.85546875" bestFit="1" customWidth="1"/>
    <col min="20" max="20" width="12.85546875" customWidth="1"/>
    <col min="21" max="21" width="14.42578125" bestFit="1" customWidth="1"/>
  </cols>
  <sheetData>
    <row r="1" spans="1:21" ht="108.75" customHeight="1" x14ac:dyDescent="0.2">
      <c r="A1" s="56"/>
      <c r="B1" s="56" t="s">
        <v>8</v>
      </c>
      <c r="C1" s="56" t="s">
        <v>159</v>
      </c>
      <c r="D1" s="56" t="s">
        <v>660</v>
      </c>
      <c r="E1" s="56" t="s">
        <v>161</v>
      </c>
      <c r="F1" s="56" t="s">
        <v>661</v>
      </c>
      <c r="G1" s="56" t="s">
        <v>662</v>
      </c>
      <c r="H1" s="56" t="s">
        <v>164</v>
      </c>
      <c r="I1" s="56" t="s">
        <v>663</v>
      </c>
      <c r="J1" s="56" t="s">
        <v>631</v>
      </c>
      <c r="K1" s="56" t="s">
        <v>664</v>
      </c>
      <c r="L1" s="56" t="s">
        <v>665</v>
      </c>
      <c r="M1" s="56" t="s">
        <v>666</v>
      </c>
      <c r="N1" s="56" t="s">
        <v>667</v>
      </c>
      <c r="O1" s="56" t="s">
        <v>175</v>
      </c>
      <c r="P1" s="56" t="s">
        <v>668</v>
      </c>
      <c r="Q1" s="56" t="s">
        <v>669</v>
      </c>
      <c r="R1" s="56" t="s">
        <v>670</v>
      </c>
      <c r="S1" s="56" t="s">
        <v>184</v>
      </c>
      <c r="T1" s="56" t="s">
        <v>671</v>
      </c>
      <c r="U1" s="56" t="s">
        <v>672</v>
      </c>
    </row>
    <row r="2" spans="1:21" ht="15" x14ac:dyDescent="0.2">
      <c r="A2" s="40">
        <v>1</v>
      </c>
      <c r="B2" s="41" t="s">
        <v>643</v>
      </c>
      <c r="C2" s="42">
        <v>68723053</v>
      </c>
      <c r="D2" s="42">
        <v>0</v>
      </c>
      <c r="E2" s="42">
        <v>0</v>
      </c>
      <c r="F2" s="42">
        <v>0</v>
      </c>
      <c r="G2" s="42">
        <v>68723053</v>
      </c>
      <c r="H2" s="42">
        <v>0</v>
      </c>
      <c r="I2" s="42">
        <v>0</v>
      </c>
      <c r="J2" s="42">
        <v>0</v>
      </c>
      <c r="K2" s="42">
        <v>0</v>
      </c>
      <c r="L2" s="42">
        <v>0</v>
      </c>
      <c r="M2" s="42">
        <v>0</v>
      </c>
      <c r="N2" s="42">
        <v>0</v>
      </c>
      <c r="O2" s="42">
        <v>0</v>
      </c>
      <c r="P2" s="42">
        <v>0</v>
      </c>
      <c r="Q2" s="42">
        <v>0</v>
      </c>
      <c r="R2" s="42">
        <v>0</v>
      </c>
      <c r="S2" s="42">
        <v>0</v>
      </c>
      <c r="T2" s="42">
        <v>0</v>
      </c>
      <c r="U2" s="42">
        <v>0</v>
      </c>
    </row>
    <row r="3" spans="1:21" ht="30" x14ac:dyDescent="0.2">
      <c r="A3" s="40">
        <v>2</v>
      </c>
      <c r="B3" s="41" t="s">
        <v>644</v>
      </c>
      <c r="C3" s="42">
        <v>20540411</v>
      </c>
      <c r="D3" s="42">
        <v>0</v>
      </c>
      <c r="E3" s="42">
        <v>0</v>
      </c>
      <c r="F3" s="42">
        <v>0</v>
      </c>
      <c r="G3" s="42">
        <v>36000</v>
      </c>
      <c r="H3" s="42">
        <v>572124</v>
      </c>
      <c r="I3" s="42">
        <v>548387</v>
      </c>
      <c r="J3" s="42">
        <v>0</v>
      </c>
      <c r="K3" s="42">
        <v>120000</v>
      </c>
      <c r="L3" s="42">
        <v>0</v>
      </c>
      <c r="M3" s="42">
        <v>0</v>
      </c>
      <c r="N3" s="42">
        <v>0</v>
      </c>
      <c r="O3" s="42">
        <v>17956900</v>
      </c>
      <c r="P3" s="42">
        <v>1277000</v>
      </c>
      <c r="Q3" s="42">
        <v>0</v>
      </c>
      <c r="R3" s="42">
        <v>30000</v>
      </c>
      <c r="S3" s="42">
        <v>0</v>
      </c>
      <c r="T3" s="42">
        <v>0</v>
      </c>
      <c r="U3" s="42">
        <v>0</v>
      </c>
    </row>
    <row r="4" spans="1:21" ht="28.5" x14ac:dyDescent="0.2">
      <c r="A4" s="40">
        <v>3</v>
      </c>
      <c r="B4" s="43" t="s">
        <v>651</v>
      </c>
      <c r="C4" s="44">
        <v>89263464</v>
      </c>
      <c r="D4" s="44">
        <v>0</v>
      </c>
      <c r="E4" s="44">
        <v>0</v>
      </c>
      <c r="F4" s="44">
        <v>0</v>
      </c>
      <c r="G4" s="44">
        <v>68759053</v>
      </c>
      <c r="H4" s="44">
        <v>572124</v>
      </c>
      <c r="I4" s="44">
        <v>548387</v>
      </c>
      <c r="J4" s="44">
        <v>0</v>
      </c>
      <c r="K4" s="44">
        <v>120000</v>
      </c>
      <c r="L4" s="44">
        <v>0</v>
      </c>
      <c r="M4" s="44">
        <v>0</v>
      </c>
      <c r="N4" s="44">
        <v>0</v>
      </c>
      <c r="O4" s="44">
        <v>17956900</v>
      </c>
      <c r="P4" s="44">
        <v>1277000</v>
      </c>
      <c r="Q4" s="44">
        <v>0</v>
      </c>
      <c r="R4" s="44">
        <v>30000</v>
      </c>
      <c r="S4" s="44">
        <v>0</v>
      </c>
      <c r="T4" s="44">
        <v>0</v>
      </c>
      <c r="U4" s="44">
        <v>0</v>
      </c>
    </row>
    <row r="5" spans="1:21" ht="28.5" x14ac:dyDescent="0.2">
      <c r="A5" s="40">
        <v>4</v>
      </c>
      <c r="B5" s="43" t="s">
        <v>657</v>
      </c>
      <c r="C5" s="44">
        <v>4986145</v>
      </c>
      <c r="D5" s="44">
        <v>0</v>
      </c>
      <c r="E5" s="44">
        <v>0</v>
      </c>
      <c r="F5" s="44">
        <v>0</v>
      </c>
      <c r="G5" s="44">
        <v>0</v>
      </c>
      <c r="H5" s="44">
        <v>4986145</v>
      </c>
      <c r="I5" s="44">
        <v>0</v>
      </c>
      <c r="J5" s="44">
        <v>0</v>
      </c>
      <c r="K5" s="44">
        <v>0</v>
      </c>
      <c r="L5" s="44">
        <v>0</v>
      </c>
      <c r="M5" s="44">
        <v>0</v>
      </c>
      <c r="N5" s="44">
        <v>0</v>
      </c>
      <c r="O5" s="44">
        <v>0</v>
      </c>
      <c r="P5" s="44">
        <v>0</v>
      </c>
      <c r="Q5" s="44">
        <v>0</v>
      </c>
      <c r="R5" s="44">
        <v>0</v>
      </c>
      <c r="S5" s="44">
        <v>0</v>
      </c>
      <c r="T5" s="44">
        <v>0</v>
      </c>
      <c r="U5" s="44">
        <v>0</v>
      </c>
    </row>
    <row r="6" spans="1:21" ht="15" x14ac:dyDescent="0.2">
      <c r="A6" s="40">
        <v>5</v>
      </c>
      <c r="B6" s="41" t="s">
        <v>646</v>
      </c>
      <c r="C6" s="42">
        <v>52748414</v>
      </c>
      <c r="D6" s="42">
        <v>0</v>
      </c>
      <c r="E6" s="42">
        <v>0</v>
      </c>
      <c r="F6" s="42">
        <v>0</v>
      </c>
      <c r="G6" s="42">
        <v>0</v>
      </c>
      <c r="H6" s="42">
        <v>0</v>
      </c>
      <c r="I6" s="42">
        <v>0</v>
      </c>
      <c r="J6" s="42">
        <v>0</v>
      </c>
      <c r="K6" s="42">
        <v>0</v>
      </c>
      <c r="L6" s="42">
        <v>0</v>
      </c>
      <c r="M6" s="42">
        <v>0</v>
      </c>
      <c r="N6" s="42">
        <v>0</v>
      </c>
      <c r="O6" s="42">
        <v>0</v>
      </c>
      <c r="P6" s="42">
        <v>0</v>
      </c>
      <c r="Q6" s="42">
        <v>0</v>
      </c>
      <c r="R6" s="42">
        <v>0</v>
      </c>
      <c r="S6" s="42">
        <v>0</v>
      </c>
      <c r="T6" s="42">
        <v>0</v>
      </c>
      <c r="U6" s="42">
        <v>52748414</v>
      </c>
    </row>
    <row r="7" spans="1:21" ht="15" x14ac:dyDescent="0.2">
      <c r="A7" s="40">
        <v>6</v>
      </c>
      <c r="B7" s="41" t="s">
        <v>647</v>
      </c>
      <c r="C7" s="42">
        <v>107715478</v>
      </c>
      <c r="D7" s="42">
        <v>0</v>
      </c>
      <c r="E7" s="42">
        <v>0</v>
      </c>
      <c r="F7" s="42">
        <v>0</v>
      </c>
      <c r="G7" s="42">
        <v>0</v>
      </c>
      <c r="H7" s="42">
        <v>0</v>
      </c>
      <c r="I7" s="42">
        <v>0</v>
      </c>
      <c r="J7" s="42">
        <v>0</v>
      </c>
      <c r="K7" s="42">
        <v>0</v>
      </c>
      <c r="L7" s="42">
        <v>0</v>
      </c>
      <c r="M7" s="42">
        <v>0</v>
      </c>
      <c r="N7" s="42">
        <v>0</v>
      </c>
      <c r="O7" s="42">
        <v>0</v>
      </c>
      <c r="P7" s="42">
        <v>0</v>
      </c>
      <c r="Q7" s="42">
        <v>0</v>
      </c>
      <c r="R7" s="42">
        <v>0</v>
      </c>
      <c r="S7" s="42">
        <v>0</v>
      </c>
      <c r="T7" s="42">
        <v>0</v>
      </c>
      <c r="U7" s="42">
        <v>107715478</v>
      </c>
    </row>
    <row r="8" spans="1:21" ht="15" x14ac:dyDescent="0.2">
      <c r="A8" s="40">
        <v>7</v>
      </c>
      <c r="B8" s="41" t="s">
        <v>645</v>
      </c>
      <c r="C8" s="42">
        <v>241388</v>
      </c>
      <c r="D8" s="42">
        <v>0</v>
      </c>
      <c r="E8" s="42">
        <v>0</v>
      </c>
      <c r="F8" s="42">
        <v>0</v>
      </c>
      <c r="G8" s="42">
        <v>0</v>
      </c>
      <c r="H8" s="42">
        <v>0</v>
      </c>
      <c r="I8" s="42">
        <v>0</v>
      </c>
      <c r="J8" s="42">
        <v>0</v>
      </c>
      <c r="K8" s="42">
        <v>0</v>
      </c>
      <c r="L8" s="42">
        <v>0</v>
      </c>
      <c r="M8" s="42">
        <v>0</v>
      </c>
      <c r="N8" s="42">
        <v>0</v>
      </c>
      <c r="O8" s="42">
        <v>0</v>
      </c>
      <c r="P8" s="42">
        <v>0</v>
      </c>
      <c r="Q8" s="42">
        <v>0</v>
      </c>
      <c r="R8" s="42">
        <v>0</v>
      </c>
      <c r="S8" s="42">
        <v>0</v>
      </c>
      <c r="T8" s="42">
        <v>0</v>
      </c>
      <c r="U8" s="42">
        <v>241388</v>
      </c>
    </row>
    <row r="9" spans="1:21" ht="15" x14ac:dyDescent="0.2">
      <c r="A9" s="40">
        <v>8</v>
      </c>
      <c r="B9" s="43" t="s">
        <v>658</v>
      </c>
      <c r="C9" s="44">
        <v>160705280</v>
      </c>
      <c r="D9" s="44">
        <v>0</v>
      </c>
      <c r="E9" s="44">
        <v>0</v>
      </c>
      <c r="F9" s="44">
        <v>0</v>
      </c>
      <c r="G9" s="44">
        <v>0</v>
      </c>
      <c r="H9" s="44">
        <v>0</v>
      </c>
      <c r="I9" s="44">
        <v>0</v>
      </c>
      <c r="J9" s="44">
        <v>0</v>
      </c>
      <c r="K9" s="44">
        <v>0</v>
      </c>
      <c r="L9" s="44">
        <v>0</v>
      </c>
      <c r="M9" s="44">
        <v>0</v>
      </c>
      <c r="N9" s="44">
        <v>0</v>
      </c>
      <c r="O9" s="44">
        <v>0</v>
      </c>
      <c r="P9" s="44">
        <v>0</v>
      </c>
      <c r="Q9" s="44">
        <v>0</v>
      </c>
      <c r="R9" s="44">
        <v>0</v>
      </c>
      <c r="S9" s="44">
        <v>0</v>
      </c>
      <c r="T9" s="44">
        <v>0</v>
      </c>
      <c r="U9" s="44">
        <v>160705280</v>
      </c>
    </row>
    <row r="10" spans="1:21" ht="15" x14ac:dyDescent="0.2">
      <c r="A10" s="40">
        <v>9</v>
      </c>
      <c r="B10" s="41" t="s">
        <v>139</v>
      </c>
      <c r="C10" s="42">
        <v>285795</v>
      </c>
      <c r="D10" s="42">
        <v>0</v>
      </c>
      <c r="E10" s="42">
        <v>0</v>
      </c>
      <c r="F10" s="42">
        <v>0</v>
      </c>
      <c r="G10" s="42">
        <v>0</v>
      </c>
      <c r="H10" s="42">
        <v>0</v>
      </c>
      <c r="I10" s="42">
        <v>0</v>
      </c>
      <c r="J10" s="42">
        <v>0</v>
      </c>
      <c r="K10" s="42">
        <v>40551</v>
      </c>
      <c r="L10" s="42">
        <v>0</v>
      </c>
      <c r="M10" s="42">
        <v>0</v>
      </c>
      <c r="N10" s="42">
        <v>245244</v>
      </c>
      <c r="O10" s="42">
        <v>0</v>
      </c>
      <c r="P10" s="42">
        <v>0</v>
      </c>
      <c r="Q10" s="42">
        <v>0</v>
      </c>
      <c r="R10" s="42">
        <v>0</v>
      </c>
      <c r="S10" s="42">
        <v>0</v>
      </c>
      <c r="T10" s="42">
        <v>0</v>
      </c>
      <c r="U10" s="42">
        <v>0</v>
      </c>
    </row>
    <row r="11" spans="1:21" ht="15" x14ac:dyDescent="0.2">
      <c r="A11" s="40">
        <v>10</v>
      </c>
      <c r="B11" s="41" t="s">
        <v>593</v>
      </c>
      <c r="C11" s="42">
        <v>10855097</v>
      </c>
      <c r="D11" s="42">
        <v>442551</v>
      </c>
      <c r="E11" s="42">
        <v>50500</v>
      </c>
      <c r="F11" s="42">
        <v>4657636</v>
      </c>
      <c r="G11" s="42">
        <v>0</v>
      </c>
      <c r="H11" s="42">
        <v>0</v>
      </c>
      <c r="I11" s="42">
        <v>0</v>
      </c>
      <c r="J11" s="42">
        <v>417692</v>
      </c>
      <c r="K11" s="42">
        <v>23622</v>
      </c>
      <c r="L11" s="42">
        <v>4689758</v>
      </c>
      <c r="M11" s="42">
        <v>317553</v>
      </c>
      <c r="N11" s="42">
        <v>155999</v>
      </c>
      <c r="O11" s="42">
        <v>0</v>
      </c>
      <c r="P11" s="42">
        <v>0</v>
      </c>
      <c r="Q11" s="42">
        <v>99786</v>
      </c>
      <c r="R11" s="42">
        <v>0</v>
      </c>
      <c r="S11" s="42">
        <v>0</v>
      </c>
      <c r="T11" s="42">
        <v>0</v>
      </c>
      <c r="U11" s="42">
        <v>0</v>
      </c>
    </row>
    <row r="12" spans="1:21" ht="15" x14ac:dyDescent="0.2">
      <c r="A12" s="40">
        <v>11</v>
      </c>
      <c r="B12" s="41" t="s">
        <v>648</v>
      </c>
      <c r="C12" s="42">
        <v>136998</v>
      </c>
      <c r="D12" s="42">
        <v>0</v>
      </c>
      <c r="E12" s="42">
        <v>0</v>
      </c>
      <c r="F12" s="42">
        <v>136998</v>
      </c>
      <c r="G12" s="42">
        <v>0</v>
      </c>
      <c r="H12" s="42">
        <v>0</v>
      </c>
      <c r="I12" s="42">
        <v>0</v>
      </c>
      <c r="J12" s="42">
        <v>0</v>
      </c>
      <c r="K12" s="42">
        <v>0</v>
      </c>
      <c r="L12" s="42">
        <v>0</v>
      </c>
      <c r="M12" s="42">
        <v>0</v>
      </c>
      <c r="N12" s="42">
        <v>0</v>
      </c>
      <c r="O12" s="42">
        <v>0</v>
      </c>
      <c r="P12" s="42">
        <v>0</v>
      </c>
      <c r="Q12" s="42">
        <v>0</v>
      </c>
      <c r="R12" s="42">
        <v>0</v>
      </c>
      <c r="S12" s="42">
        <v>0</v>
      </c>
      <c r="T12" s="42">
        <v>0</v>
      </c>
      <c r="U12" s="42">
        <v>0</v>
      </c>
    </row>
    <row r="13" spans="1:21" ht="15" x14ac:dyDescent="0.2">
      <c r="A13" s="40">
        <v>12</v>
      </c>
      <c r="B13" s="41" t="s">
        <v>143</v>
      </c>
      <c r="C13" s="42">
        <v>4253419</v>
      </c>
      <c r="D13" s="42">
        <v>0</v>
      </c>
      <c r="E13" s="42">
        <v>0</v>
      </c>
      <c r="F13" s="42">
        <v>0</v>
      </c>
      <c r="G13" s="42">
        <v>0</v>
      </c>
      <c r="H13" s="42">
        <v>0</v>
      </c>
      <c r="I13" s="42">
        <v>0</v>
      </c>
      <c r="J13" s="42">
        <v>0</v>
      </c>
      <c r="K13" s="42">
        <v>0</v>
      </c>
      <c r="L13" s="42">
        <v>0</v>
      </c>
      <c r="M13" s="42">
        <v>0</v>
      </c>
      <c r="N13" s="42">
        <v>0</v>
      </c>
      <c r="O13" s="42">
        <v>0</v>
      </c>
      <c r="P13" s="42">
        <v>0</v>
      </c>
      <c r="Q13" s="42">
        <v>0</v>
      </c>
      <c r="R13" s="42">
        <v>0</v>
      </c>
      <c r="S13" s="42">
        <v>4253419</v>
      </c>
      <c r="T13" s="42">
        <v>0</v>
      </c>
      <c r="U13" s="42">
        <v>0</v>
      </c>
    </row>
    <row r="14" spans="1:21" ht="15" x14ac:dyDescent="0.2">
      <c r="A14" s="40">
        <v>13</v>
      </c>
      <c r="B14" s="41" t="s">
        <v>144</v>
      </c>
      <c r="C14" s="42">
        <v>4272082</v>
      </c>
      <c r="D14" s="42">
        <v>119216</v>
      </c>
      <c r="E14" s="42">
        <v>11880</v>
      </c>
      <c r="F14" s="42">
        <v>1382055</v>
      </c>
      <c r="G14" s="42">
        <v>0</v>
      </c>
      <c r="H14" s="42">
        <v>0</v>
      </c>
      <c r="I14" s="42">
        <v>0</v>
      </c>
      <c r="J14" s="42">
        <v>112778</v>
      </c>
      <c r="K14" s="42">
        <v>17327</v>
      </c>
      <c r="L14" s="42">
        <v>1266262</v>
      </c>
      <c r="M14" s="42">
        <v>85742</v>
      </c>
      <c r="N14" s="42">
        <v>101317</v>
      </c>
      <c r="O14" s="42">
        <v>0</v>
      </c>
      <c r="P14" s="42">
        <v>0</v>
      </c>
      <c r="Q14" s="42">
        <v>26944</v>
      </c>
      <c r="R14" s="42">
        <v>0</v>
      </c>
      <c r="S14" s="42">
        <v>1148561</v>
      </c>
      <c r="T14" s="42">
        <v>0</v>
      </c>
      <c r="U14" s="42">
        <v>0</v>
      </c>
    </row>
    <row r="15" spans="1:21" ht="15" x14ac:dyDescent="0.2">
      <c r="A15" s="40">
        <v>14</v>
      </c>
      <c r="B15" s="41" t="s">
        <v>649</v>
      </c>
      <c r="C15" s="42">
        <v>32123</v>
      </c>
      <c r="D15" s="42">
        <v>32121</v>
      </c>
      <c r="E15" s="42">
        <v>0</v>
      </c>
      <c r="F15" s="42">
        <v>0</v>
      </c>
      <c r="G15" s="42">
        <v>0</v>
      </c>
      <c r="H15" s="42">
        <v>0</v>
      </c>
      <c r="I15" s="42">
        <v>0</v>
      </c>
      <c r="J15" s="42">
        <v>0</v>
      </c>
      <c r="K15" s="42">
        <v>0</v>
      </c>
      <c r="L15" s="42">
        <v>0</v>
      </c>
      <c r="M15" s="42">
        <v>0</v>
      </c>
      <c r="N15" s="42">
        <v>2</v>
      </c>
      <c r="O15" s="42">
        <v>0</v>
      </c>
      <c r="P15" s="42">
        <v>0</v>
      </c>
      <c r="Q15" s="42">
        <v>0</v>
      </c>
      <c r="R15" s="42">
        <v>0</v>
      </c>
      <c r="S15" s="42">
        <v>0</v>
      </c>
      <c r="T15" s="42">
        <v>0</v>
      </c>
      <c r="U15" s="42">
        <v>0</v>
      </c>
    </row>
    <row r="16" spans="1:21" ht="15" x14ac:dyDescent="0.2">
      <c r="A16" s="40">
        <v>15</v>
      </c>
      <c r="B16" s="43" t="s">
        <v>659</v>
      </c>
      <c r="C16" s="44">
        <v>19835514</v>
      </c>
      <c r="D16" s="44">
        <v>593888</v>
      </c>
      <c r="E16" s="44">
        <v>62380</v>
      </c>
      <c r="F16" s="44">
        <v>6176689</v>
      </c>
      <c r="G16" s="44">
        <v>0</v>
      </c>
      <c r="H16" s="44">
        <v>0</v>
      </c>
      <c r="I16" s="44">
        <v>0</v>
      </c>
      <c r="J16" s="44">
        <v>530470</v>
      </c>
      <c r="K16" s="44">
        <v>81500</v>
      </c>
      <c r="L16" s="44">
        <v>5956020</v>
      </c>
      <c r="M16" s="44">
        <v>403295</v>
      </c>
      <c r="N16" s="44">
        <v>502562</v>
      </c>
      <c r="O16" s="44">
        <v>0</v>
      </c>
      <c r="P16" s="44">
        <v>0</v>
      </c>
      <c r="Q16" s="44">
        <v>126730</v>
      </c>
      <c r="R16" s="44">
        <v>0</v>
      </c>
      <c r="S16" s="44">
        <v>5401980</v>
      </c>
      <c r="T16" s="44">
        <v>0</v>
      </c>
      <c r="U16" s="44">
        <v>0</v>
      </c>
    </row>
    <row r="17" spans="1:21" ht="15" x14ac:dyDescent="0.2">
      <c r="A17" s="40">
        <v>16</v>
      </c>
      <c r="B17" s="43" t="s">
        <v>650</v>
      </c>
      <c r="C17" s="44">
        <v>4292000</v>
      </c>
      <c r="D17" s="44">
        <v>0</v>
      </c>
      <c r="E17" s="44">
        <v>0</v>
      </c>
      <c r="F17" s="44">
        <v>4292000</v>
      </c>
      <c r="G17" s="44">
        <v>0</v>
      </c>
      <c r="H17" s="44">
        <v>0</v>
      </c>
      <c r="I17" s="44">
        <v>0</v>
      </c>
      <c r="J17" s="44">
        <v>0</v>
      </c>
      <c r="K17" s="44">
        <v>0</v>
      </c>
      <c r="L17" s="44">
        <v>0</v>
      </c>
      <c r="M17" s="44">
        <v>0</v>
      </c>
      <c r="N17" s="44">
        <v>0</v>
      </c>
      <c r="O17" s="44">
        <v>0</v>
      </c>
      <c r="P17" s="44">
        <v>0</v>
      </c>
      <c r="Q17" s="44">
        <v>0</v>
      </c>
      <c r="R17" s="44">
        <v>0</v>
      </c>
      <c r="S17" s="44">
        <v>0</v>
      </c>
      <c r="T17" s="44">
        <v>0</v>
      </c>
      <c r="U17" s="44">
        <v>0</v>
      </c>
    </row>
    <row r="18" spans="1:21" ht="15" x14ac:dyDescent="0.2">
      <c r="A18" s="40">
        <v>17</v>
      </c>
      <c r="B18" s="43" t="s">
        <v>652</v>
      </c>
      <c r="C18" s="44">
        <v>283000</v>
      </c>
      <c r="D18" s="44">
        <v>0</v>
      </c>
      <c r="E18" s="44">
        <v>0</v>
      </c>
      <c r="F18" s="44">
        <v>0</v>
      </c>
      <c r="G18" s="44">
        <v>60000</v>
      </c>
      <c r="H18" s="44">
        <v>0</v>
      </c>
      <c r="I18" s="44">
        <v>0</v>
      </c>
      <c r="J18" s="44">
        <v>0</v>
      </c>
      <c r="K18" s="44">
        <v>60000</v>
      </c>
      <c r="L18" s="44">
        <v>0</v>
      </c>
      <c r="M18" s="44">
        <v>0</v>
      </c>
      <c r="N18" s="44">
        <v>0</v>
      </c>
      <c r="O18" s="44">
        <v>0</v>
      </c>
      <c r="P18" s="44">
        <v>0</v>
      </c>
      <c r="Q18" s="44">
        <v>0</v>
      </c>
      <c r="R18" s="44">
        <v>0</v>
      </c>
      <c r="S18" s="44">
        <v>0</v>
      </c>
      <c r="T18" s="44">
        <v>163000</v>
      </c>
      <c r="U18" s="44">
        <v>0</v>
      </c>
    </row>
    <row r="19" spans="1:21" ht="15" x14ac:dyDescent="0.2">
      <c r="A19" s="40">
        <v>18</v>
      </c>
      <c r="B19" s="43" t="s">
        <v>653</v>
      </c>
      <c r="C19" s="44">
        <v>3000000</v>
      </c>
      <c r="D19" s="44">
        <v>0</v>
      </c>
      <c r="E19" s="44">
        <v>0</v>
      </c>
      <c r="F19" s="44">
        <v>3000000</v>
      </c>
      <c r="G19" s="44">
        <v>0</v>
      </c>
      <c r="H19" s="44">
        <v>0</v>
      </c>
      <c r="I19" s="44">
        <v>0</v>
      </c>
      <c r="J19" s="44">
        <v>0</v>
      </c>
      <c r="K19" s="44">
        <v>0</v>
      </c>
      <c r="L19" s="44">
        <v>0</v>
      </c>
      <c r="M19" s="44">
        <v>0</v>
      </c>
      <c r="N19" s="44">
        <v>0</v>
      </c>
      <c r="O19" s="44">
        <v>0</v>
      </c>
      <c r="P19" s="44">
        <v>0</v>
      </c>
      <c r="Q19" s="44">
        <v>0</v>
      </c>
      <c r="R19" s="44">
        <v>0</v>
      </c>
      <c r="S19" s="44">
        <v>0</v>
      </c>
      <c r="T19" s="44">
        <v>0</v>
      </c>
      <c r="U19" s="44">
        <v>0</v>
      </c>
    </row>
    <row r="20" spans="1:21" ht="15" customHeight="1" x14ac:dyDescent="0.2">
      <c r="A20" s="40">
        <v>19</v>
      </c>
      <c r="B20" s="43" t="s">
        <v>654</v>
      </c>
      <c r="C20" s="44">
        <v>282365403</v>
      </c>
      <c r="D20" s="44">
        <v>593888</v>
      </c>
      <c r="E20" s="44">
        <v>62380</v>
      </c>
      <c r="F20" s="44">
        <v>13468689</v>
      </c>
      <c r="G20" s="44">
        <v>68819053</v>
      </c>
      <c r="H20" s="44">
        <v>5558269</v>
      </c>
      <c r="I20" s="44">
        <v>548387</v>
      </c>
      <c r="J20" s="44">
        <v>530470</v>
      </c>
      <c r="K20" s="44">
        <v>261500</v>
      </c>
      <c r="L20" s="44">
        <v>5956020</v>
      </c>
      <c r="M20" s="44">
        <v>403295</v>
      </c>
      <c r="N20" s="44">
        <v>502562</v>
      </c>
      <c r="O20" s="44">
        <v>17956900</v>
      </c>
      <c r="P20" s="44">
        <v>1277000</v>
      </c>
      <c r="Q20" s="44">
        <v>126730</v>
      </c>
      <c r="R20" s="44">
        <v>30000</v>
      </c>
      <c r="S20" s="44">
        <v>5401980</v>
      </c>
      <c r="T20" s="44">
        <v>163000</v>
      </c>
      <c r="U20" s="44">
        <v>160705280</v>
      </c>
    </row>
    <row r="21" spans="1:21" ht="12.75" customHeight="1" x14ac:dyDescent="0.2">
      <c r="A21" s="40">
        <v>20</v>
      </c>
      <c r="B21" s="43" t="s">
        <v>655</v>
      </c>
      <c r="C21" s="44">
        <v>55834660</v>
      </c>
      <c r="D21" s="44">
        <v>0</v>
      </c>
      <c r="E21" s="44">
        <v>0</v>
      </c>
      <c r="F21" s="44">
        <v>0</v>
      </c>
      <c r="G21" s="44">
        <v>2584610</v>
      </c>
      <c r="H21" s="44">
        <v>53250050</v>
      </c>
      <c r="I21" s="44">
        <v>0</v>
      </c>
      <c r="J21" s="44">
        <v>0</v>
      </c>
      <c r="K21" s="44">
        <v>0</v>
      </c>
      <c r="L21" s="44">
        <v>0</v>
      </c>
      <c r="M21" s="44">
        <v>0</v>
      </c>
      <c r="N21" s="44">
        <v>0</v>
      </c>
      <c r="O21" s="44">
        <v>0</v>
      </c>
      <c r="P21" s="44">
        <v>0</v>
      </c>
      <c r="Q21" s="44">
        <v>0</v>
      </c>
      <c r="R21" s="44">
        <v>0</v>
      </c>
      <c r="S21" s="44">
        <v>0</v>
      </c>
      <c r="T21" s="44">
        <v>0</v>
      </c>
      <c r="U21" s="44">
        <v>0</v>
      </c>
    </row>
    <row r="22" spans="1:21" ht="15" x14ac:dyDescent="0.2">
      <c r="A22" s="40">
        <v>21</v>
      </c>
      <c r="B22" s="43" t="s">
        <v>656</v>
      </c>
      <c r="C22" s="44">
        <v>338200063</v>
      </c>
      <c r="D22" s="44">
        <v>593888</v>
      </c>
      <c r="E22" s="44">
        <v>62380</v>
      </c>
      <c r="F22" s="44">
        <v>13468689</v>
      </c>
      <c r="G22" s="44">
        <v>71403663</v>
      </c>
      <c r="H22" s="44">
        <v>58808319</v>
      </c>
      <c r="I22" s="44">
        <v>548387</v>
      </c>
      <c r="J22" s="44">
        <v>530470</v>
      </c>
      <c r="K22" s="44">
        <v>261500</v>
      </c>
      <c r="L22" s="44">
        <v>5956020</v>
      </c>
      <c r="M22" s="44">
        <v>403295</v>
      </c>
      <c r="N22" s="44">
        <v>502562</v>
      </c>
      <c r="O22" s="44">
        <v>17956900</v>
      </c>
      <c r="P22" s="44">
        <v>1277000</v>
      </c>
      <c r="Q22" s="44">
        <v>126730</v>
      </c>
      <c r="R22" s="44">
        <v>30000</v>
      </c>
      <c r="S22" s="44">
        <v>5401980</v>
      </c>
      <c r="T22" s="44">
        <v>163000</v>
      </c>
      <c r="U22" s="44">
        <v>160705280</v>
      </c>
    </row>
    <row r="23" spans="1:21" ht="15" x14ac:dyDescent="0.2">
      <c r="A23" s="55"/>
      <c r="B23" s="58"/>
      <c r="C23" s="58"/>
      <c r="D23" s="58"/>
      <c r="E23" s="58"/>
      <c r="F23" s="58"/>
      <c r="G23" s="58"/>
      <c r="H23" s="58"/>
      <c r="I23" s="58"/>
      <c r="J23" s="58"/>
      <c r="K23" s="58"/>
      <c r="L23" s="58"/>
      <c r="M23" s="58"/>
      <c r="N23" s="58"/>
      <c r="O23" s="58"/>
      <c r="P23" s="58"/>
      <c r="Q23" s="58"/>
      <c r="R23" s="58"/>
      <c r="S23" s="58"/>
      <c r="T23" s="58"/>
      <c r="U23" s="58"/>
    </row>
    <row r="24" spans="1:21" ht="15" x14ac:dyDescent="0.2">
      <c r="A24" s="55"/>
    </row>
  </sheetData>
  <pageMargins left="0.74803149606299213" right="0.74803149606299213" top="1.21875" bottom="0.98425196850393704" header="0.51181102362204722" footer="0.51181102362204722"/>
  <pageSetup orientation="landscape" horizontalDpi="300" verticalDpi="300" r:id="rId1"/>
  <headerFooter alignWithMargins="0">
    <oddHeader xml:space="preserve">&amp;L&amp;"Times New Roman,Félkövér"&amp;12
Mátraszentimre Községi Önkormányzat 2018. évi bevételei kormányzati funkciónként&amp;"Arial CE,Normál"&amp;10
&amp;R&amp;"Times New Roman,Félkövér"
5. sz. melléklet a 4/2019. (VI.29.)  Önkormányzati rendelehez
Adatok forintban!
</oddHeader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14"/>
  <sheetViews>
    <sheetView tabSelected="1" view="pageLayout" zoomScaleNormal="100" workbookViewId="0">
      <selection activeCell="B1" sqref="B1:C1"/>
    </sheetView>
  </sheetViews>
  <sheetFormatPr defaultRowHeight="12.75" x14ac:dyDescent="0.2"/>
  <cols>
    <col min="1" max="1" width="8.140625" customWidth="1"/>
    <col min="2" max="2" width="48.28515625" customWidth="1"/>
    <col min="3" max="3" width="32.85546875" customWidth="1"/>
  </cols>
  <sheetData>
    <row r="1" spans="1:3" ht="15.75" x14ac:dyDescent="0.25">
      <c r="A1" s="45"/>
      <c r="B1" s="192" t="s">
        <v>1141</v>
      </c>
      <c r="C1" s="192"/>
    </row>
    <row r="2" spans="1:3" ht="15.75" x14ac:dyDescent="0.2">
      <c r="A2" s="193" t="s">
        <v>674</v>
      </c>
      <c r="B2" s="194"/>
      <c r="C2" s="194"/>
    </row>
    <row r="3" spans="1:3" ht="15.75" x14ac:dyDescent="0.2">
      <c r="A3" s="59"/>
      <c r="B3" s="60"/>
      <c r="C3" s="61" t="s">
        <v>673</v>
      </c>
    </row>
    <row r="4" spans="1:3" ht="12.75" customHeight="1" x14ac:dyDescent="0.2">
      <c r="A4" s="191"/>
      <c r="B4" s="191"/>
      <c r="C4" s="191"/>
    </row>
    <row r="5" spans="1:3" s="62" customFormat="1" ht="37.5" customHeight="1" x14ac:dyDescent="0.2">
      <c r="A5" s="25"/>
      <c r="B5" s="25" t="s">
        <v>8</v>
      </c>
      <c r="C5" s="25" t="s">
        <v>191</v>
      </c>
    </row>
    <row r="6" spans="1:3" ht="28.5" customHeight="1" x14ac:dyDescent="0.2">
      <c r="A6" s="63" t="s">
        <v>1</v>
      </c>
      <c r="B6" s="64" t="s">
        <v>192</v>
      </c>
      <c r="C6" s="46">
        <v>282365403</v>
      </c>
    </row>
    <row r="7" spans="1:3" ht="28.5" customHeight="1" x14ac:dyDescent="0.2">
      <c r="A7" s="63" t="s">
        <v>2</v>
      </c>
      <c r="B7" s="64" t="s">
        <v>193</v>
      </c>
      <c r="C7" s="46">
        <v>282161463</v>
      </c>
    </row>
    <row r="8" spans="1:3" ht="28.5" customHeight="1" x14ac:dyDescent="0.2">
      <c r="A8" s="65" t="s">
        <v>3</v>
      </c>
      <c r="B8" s="66" t="s">
        <v>194</v>
      </c>
      <c r="C8" s="30">
        <v>203940</v>
      </c>
    </row>
    <row r="9" spans="1:3" ht="28.5" customHeight="1" x14ac:dyDescent="0.2">
      <c r="A9" s="63" t="s">
        <v>5</v>
      </c>
      <c r="B9" s="64" t="s">
        <v>195</v>
      </c>
      <c r="C9" s="46">
        <v>55834660</v>
      </c>
    </row>
    <row r="10" spans="1:3" ht="28.5" customHeight="1" x14ac:dyDescent="0.2">
      <c r="A10" s="63" t="s">
        <v>114</v>
      </c>
      <c r="B10" s="64" t="s">
        <v>196</v>
      </c>
      <c r="C10" s="46">
        <v>2577159</v>
      </c>
    </row>
    <row r="11" spans="1:3" ht="28.5" customHeight="1" x14ac:dyDescent="0.2">
      <c r="A11" s="65" t="s">
        <v>15</v>
      </c>
      <c r="B11" s="66" t="s">
        <v>197</v>
      </c>
      <c r="C11" s="30">
        <v>53257501</v>
      </c>
    </row>
    <row r="12" spans="1:3" ht="28.5" customHeight="1" x14ac:dyDescent="0.2">
      <c r="A12" s="65" t="s">
        <v>17</v>
      </c>
      <c r="B12" s="66" t="s">
        <v>198</v>
      </c>
      <c r="C12" s="30">
        <v>53461441</v>
      </c>
    </row>
    <row r="13" spans="1:3" ht="28.5" customHeight="1" x14ac:dyDescent="0.2">
      <c r="A13" s="65" t="s">
        <v>26</v>
      </c>
      <c r="B13" s="66" t="s">
        <v>199</v>
      </c>
      <c r="C13" s="30">
        <v>53461441</v>
      </c>
    </row>
    <row r="14" spans="1:3" ht="28.5" customHeight="1" x14ac:dyDescent="0.2">
      <c r="A14" s="65" t="s">
        <v>29</v>
      </c>
      <c r="B14" s="66" t="s">
        <v>200</v>
      </c>
      <c r="C14" s="30">
        <v>53461441</v>
      </c>
    </row>
  </sheetData>
  <mergeCells count="3">
    <mergeCell ref="A4:C4"/>
    <mergeCell ref="B1:C1"/>
    <mergeCell ref="A2:C2"/>
  </mergeCells>
  <pageMargins left="0.75" right="0.75" top="1" bottom="1" header="0.5" footer="0.5"/>
  <pageSetup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17"/>
  <sheetViews>
    <sheetView view="pageLayout" zoomScaleNormal="100" workbookViewId="0">
      <selection activeCell="G1" sqref="G1:L1"/>
    </sheetView>
  </sheetViews>
  <sheetFormatPr defaultRowHeight="12.75" x14ac:dyDescent="0.2"/>
  <cols>
    <col min="1" max="1" width="3" bestFit="1" customWidth="1"/>
    <col min="2" max="2" width="24.7109375" customWidth="1"/>
    <col min="3" max="3" width="9.140625" bestFit="1" customWidth="1"/>
    <col min="4" max="4" width="10" bestFit="1" customWidth="1"/>
    <col min="5" max="5" width="9.42578125" bestFit="1" customWidth="1"/>
    <col min="6" max="6" width="9" customWidth="1"/>
    <col min="7" max="7" width="9.28515625" customWidth="1"/>
    <col min="8" max="8" width="8.85546875" bestFit="1" customWidth="1"/>
    <col min="9" max="9" width="9.7109375" bestFit="1" customWidth="1"/>
    <col min="10" max="10" width="8.28515625" customWidth="1"/>
    <col min="11" max="11" width="11" customWidth="1"/>
    <col min="12" max="12" width="11.28515625" bestFit="1" customWidth="1"/>
  </cols>
  <sheetData>
    <row r="1" spans="1:12" x14ac:dyDescent="0.2">
      <c r="G1" s="197" t="s">
        <v>1142</v>
      </c>
      <c r="H1" s="197"/>
      <c r="I1" s="197"/>
      <c r="J1" s="197"/>
      <c r="K1" s="197"/>
      <c r="L1" s="197"/>
    </row>
    <row r="2" spans="1:12" ht="24" customHeight="1" x14ac:dyDescent="0.2">
      <c r="A2" s="195" t="s">
        <v>684</v>
      </c>
      <c r="B2" s="196"/>
      <c r="C2" s="196"/>
      <c r="D2" s="196"/>
      <c r="E2" s="196"/>
      <c r="F2" s="196"/>
      <c r="G2" s="196"/>
      <c r="H2" s="196"/>
      <c r="I2" s="196"/>
      <c r="J2" s="196"/>
      <c r="K2" s="196"/>
      <c r="L2" s="196"/>
    </row>
    <row r="3" spans="1:12" s="24" customFormat="1" ht="102.75" customHeight="1" x14ac:dyDescent="0.2">
      <c r="A3" s="56"/>
      <c r="B3" s="56" t="s">
        <v>8</v>
      </c>
      <c r="C3" s="56" t="s">
        <v>675</v>
      </c>
      <c r="D3" s="56" t="s">
        <v>676</v>
      </c>
      <c r="E3" s="56" t="s">
        <v>677</v>
      </c>
      <c r="F3" s="56" t="s">
        <v>685</v>
      </c>
      <c r="G3" s="56" t="s">
        <v>678</v>
      </c>
      <c r="H3" s="56" t="s">
        <v>679</v>
      </c>
      <c r="I3" s="56" t="s">
        <v>680</v>
      </c>
      <c r="J3" s="56" t="s">
        <v>681</v>
      </c>
      <c r="K3" s="56" t="s">
        <v>682</v>
      </c>
      <c r="L3" s="56" t="s">
        <v>683</v>
      </c>
    </row>
    <row r="4" spans="1:12" ht="25.5" x14ac:dyDescent="0.2">
      <c r="A4" s="34">
        <v>1</v>
      </c>
      <c r="B4" s="35" t="s">
        <v>202</v>
      </c>
      <c r="C4" s="36">
        <v>10</v>
      </c>
      <c r="D4" s="36">
        <v>22906237</v>
      </c>
      <c r="E4" s="36">
        <v>1473322</v>
      </c>
      <c r="F4" s="36">
        <v>0</v>
      </c>
      <c r="G4" s="36">
        <v>661500</v>
      </c>
      <c r="H4" s="36">
        <v>1551818</v>
      </c>
      <c r="I4" s="36">
        <v>268800</v>
      </c>
      <c r="J4" s="36">
        <v>0</v>
      </c>
      <c r="K4" s="36">
        <v>1168385</v>
      </c>
      <c r="L4" s="36">
        <v>0</v>
      </c>
    </row>
    <row r="5" spans="1:12" ht="25.5" x14ac:dyDescent="0.2">
      <c r="A5" s="34">
        <v>2</v>
      </c>
      <c r="B5" s="35" t="s">
        <v>203</v>
      </c>
      <c r="C5" s="36">
        <v>1</v>
      </c>
      <c r="D5" s="36">
        <v>3469839</v>
      </c>
      <c r="E5" s="36">
        <v>350000</v>
      </c>
      <c r="F5" s="36">
        <v>0</v>
      </c>
      <c r="G5" s="36">
        <v>0</v>
      </c>
      <c r="H5" s="36">
        <v>124174</v>
      </c>
      <c r="I5" s="36">
        <v>136700</v>
      </c>
      <c r="J5" s="36">
        <v>0</v>
      </c>
      <c r="K5" s="36">
        <v>40202</v>
      </c>
      <c r="L5" s="36">
        <v>0</v>
      </c>
    </row>
    <row r="6" spans="1:12" ht="25.5" x14ac:dyDescent="0.2">
      <c r="A6" s="34">
        <v>3</v>
      </c>
      <c r="B6" s="35" t="s">
        <v>204</v>
      </c>
      <c r="C6" s="36">
        <v>3</v>
      </c>
      <c r="D6" s="36">
        <v>9967303</v>
      </c>
      <c r="E6" s="36">
        <v>938400</v>
      </c>
      <c r="F6" s="36">
        <v>0</v>
      </c>
      <c r="G6" s="36">
        <v>0</v>
      </c>
      <c r="H6" s="36">
        <v>422192</v>
      </c>
      <c r="I6" s="36">
        <v>323285</v>
      </c>
      <c r="J6" s="36">
        <v>0</v>
      </c>
      <c r="K6" s="36">
        <v>3274339</v>
      </c>
      <c r="L6" s="36">
        <v>0</v>
      </c>
    </row>
    <row r="7" spans="1:12" ht="25.5" x14ac:dyDescent="0.2">
      <c r="A7" s="34">
        <v>4</v>
      </c>
      <c r="B7" s="38" t="s">
        <v>686</v>
      </c>
      <c r="C7" s="39">
        <v>14</v>
      </c>
      <c r="D7" s="39">
        <v>36343379</v>
      </c>
      <c r="E7" s="39">
        <v>2761722</v>
      </c>
      <c r="F7" s="39">
        <v>0</v>
      </c>
      <c r="G7" s="39">
        <v>661500</v>
      </c>
      <c r="H7" s="39">
        <v>2098184</v>
      </c>
      <c r="I7" s="39">
        <v>728785</v>
      </c>
      <c r="J7" s="39">
        <v>0</v>
      </c>
      <c r="K7" s="39">
        <v>4482926</v>
      </c>
      <c r="L7" s="39">
        <v>0</v>
      </c>
    </row>
    <row r="8" spans="1:12" ht="25.5" x14ac:dyDescent="0.2">
      <c r="A8" s="34">
        <v>5</v>
      </c>
      <c r="B8" s="35" t="s">
        <v>689</v>
      </c>
      <c r="C8" s="36">
        <v>1</v>
      </c>
      <c r="D8" s="36">
        <v>1848000</v>
      </c>
      <c r="E8" s="36">
        <v>0</v>
      </c>
      <c r="F8" s="36">
        <v>0</v>
      </c>
      <c r="G8" s="36">
        <v>0</v>
      </c>
      <c r="H8" s="36">
        <v>149009</v>
      </c>
      <c r="I8" s="36">
        <v>32000</v>
      </c>
      <c r="J8" s="36">
        <v>0</v>
      </c>
      <c r="K8" s="36">
        <v>25421</v>
      </c>
      <c r="L8" s="36">
        <v>0</v>
      </c>
    </row>
    <row r="9" spans="1:12" x14ac:dyDescent="0.2">
      <c r="A9" s="34">
        <v>6</v>
      </c>
      <c r="B9" s="35" t="s">
        <v>206</v>
      </c>
      <c r="C9" s="36">
        <v>1</v>
      </c>
      <c r="D9" s="36">
        <v>795179</v>
      </c>
      <c r="E9" s="36">
        <v>0</v>
      </c>
      <c r="F9" s="36">
        <v>0</v>
      </c>
      <c r="G9" s="36">
        <v>0</v>
      </c>
      <c r="H9" s="36">
        <v>0</v>
      </c>
      <c r="I9" s="36">
        <v>0</v>
      </c>
      <c r="J9" s="36">
        <v>0</v>
      </c>
      <c r="K9" s="36">
        <v>38549</v>
      </c>
      <c r="L9" s="36">
        <v>0</v>
      </c>
    </row>
    <row r="10" spans="1:12" ht="25.5" x14ac:dyDescent="0.2">
      <c r="A10" s="34">
        <v>7</v>
      </c>
      <c r="B10" s="38" t="s">
        <v>687</v>
      </c>
      <c r="C10" s="39">
        <v>2</v>
      </c>
      <c r="D10" s="39">
        <v>2643179</v>
      </c>
      <c r="E10" s="39">
        <v>0</v>
      </c>
      <c r="F10" s="39">
        <v>0</v>
      </c>
      <c r="G10" s="39">
        <v>0</v>
      </c>
      <c r="H10" s="39">
        <v>149009</v>
      </c>
      <c r="I10" s="39">
        <v>32000</v>
      </c>
      <c r="J10" s="39">
        <v>0</v>
      </c>
      <c r="K10" s="39">
        <v>63970</v>
      </c>
      <c r="L10" s="39">
        <v>0</v>
      </c>
    </row>
    <row r="11" spans="1:12" x14ac:dyDescent="0.2">
      <c r="A11" s="34">
        <v>8</v>
      </c>
      <c r="B11" s="35" t="s">
        <v>209</v>
      </c>
      <c r="C11" s="36">
        <v>1</v>
      </c>
      <c r="D11" s="36">
        <v>0</v>
      </c>
      <c r="E11" s="36">
        <v>0</v>
      </c>
      <c r="F11" s="36">
        <v>0</v>
      </c>
      <c r="G11" s="36">
        <v>0</v>
      </c>
      <c r="H11" s="36">
        <v>0</v>
      </c>
      <c r="I11" s="36">
        <v>0</v>
      </c>
      <c r="J11" s="36">
        <v>0</v>
      </c>
      <c r="K11" s="36">
        <v>0</v>
      </c>
      <c r="L11" s="36">
        <v>9084578</v>
      </c>
    </row>
    <row r="12" spans="1:12" ht="25.5" x14ac:dyDescent="0.2">
      <c r="A12" s="34">
        <v>9</v>
      </c>
      <c r="B12" s="35" t="s">
        <v>690</v>
      </c>
      <c r="C12" s="36">
        <v>4</v>
      </c>
      <c r="D12" s="36">
        <v>0</v>
      </c>
      <c r="E12" s="36">
        <v>0</v>
      </c>
      <c r="F12" s="36">
        <v>0</v>
      </c>
      <c r="G12" s="36">
        <v>0</v>
      </c>
      <c r="H12" s="36">
        <v>0</v>
      </c>
      <c r="I12" s="36">
        <v>0</v>
      </c>
      <c r="J12" s="36">
        <v>0</v>
      </c>
      <c r="K12" s="36">
        <v>0</v>
      </c>
      <c r="L12" s="36">
        <v>1760000</v>
      </c>
    </row>
    <row r="13" spans="1:12" ht="25.5" x14ac:dyDescent="0.2">
      <c r="A13" s="34">
        <v>10</v>
      </c>
      <c r="B13" s="38" t="s">
        <v>691</v>
      </c>
      <c r="C13" s="39">
        <v>5</v>
      </c>
      <c r="D13" s="39">
        <v>0</v>
      </c>
      <c r="E13" s="39">
        <v>0</v>
      </c>
      <c r="F13" s="39">
        <v>0</v>
      </c>
      <c r="G13" s="39">
        <v>0</v>
      </c>
      <c r="H13" s="39">
        <v>0</v>
      </c>
      <c r="I13" s="39">
        <v>0</v>
      </c>
      <c r="J13" s="39">
        <v>0</v>
      </c>
      <c r="K13" s="39">
        <v>0</v>
      </c>
      <c r="L13" s="39">
        <v>10844578</v>
      </c>
    </row>
    <row r="14" spans="1:12" ht="25.5" x14ac:dyDescent="0.2">
      <c r="A14" s="34">
        <v>11</v>
      </c>
      <c r="B14" s="38" t="s">
        <v>688</v>
      </c>
      <c r="C14" s="39">
        <v>21</v>
      </c>
      <c r="D14" s="39">
        <v>38986558</v>
      </c>
      <c r="E14" s="39">
        <v>2761722</v>
      </c>
      <c r="F14" s="39">
        <v>0</v>
      </c>
      <c r="G14" s="39">
        <v>661500</v>
      </c>
      <c r="H14" s="39">
        <v>2247193</v>
      </c>
      <c r="I14" s="39">
        <v>760785</v>
      </c>
      <c r="J14" s="39">
        <v>0</v>
      </c>
      <c r="K14" s="39">
        <v>4546896</v>
      </c>
      <c r="L14" s="39">
        <v>10844578</v>
      </c>
    </row>
    <row r="15" spans="1:12" x14ac:dyDescent="0.2">
      <c r="A15" s="34">
        <v>12</v>
      </c>
      <c r="B15" s="35" t="s">
        <v>692</v>
      </c>
      <c r="C15" s="36">
        <v>21</v>
      </c>
      <c r="D15" s="36">
        <v>0</v>
      </c>
      <c r="E15" s="36">
        <v>0</v>
      </c>
      <c r="F15" s="36">
        <v>0</v>
      </c>
      <c r="G15" s="36">
        <v>0</v>
      </c>
      <c r="H15" s="36">
        <v>0</v>
      </c>
      <c r="I15" s="36">
        <v>0</v>
      </c>
      <c r="J15" s="36">
        <v>0</v>
      </c>
      <c r="K15" s="36">
        <v>0</v>
      </c>
      <c r="L15" s="36">
        <v>0</v>
      </c>
    </row>
    <row r="16" spans="1:12" x14ac:dyDescent="0.2">
      <c r="A16" s="34">
        <v>13</v>
      </c>
      <c r="B16" s="35" t="s">
        <v>693</v>
      </c>
      <c r="C16" s="36">
        <v>21</v>
      </c>
      <c r="D16" s="36">
        <v>0</v>
      </c>
      <c r="E16" s="36">
        <v>0</v>
      </c>
      <c r="F16" s="36">
        <v>0</v>
      </c>
      <c r="G16" s="36">
        <v>0</v>
      </c>
      <c r="H16" s="36">
        <v>0</v>
      </c>
      <c r="I16" s="36">
        <v>0</v>
      </c>
      <c r="J16" s="36">
        <v>0</v>
      </c>
      <c r="K16" s="36">
        <v>0</v>
      </c>
      <c r="L16" s="36">
        <v>0</v>
      </c>
    </row>
    <row r="17" spans="1:12" ht="51" x14ac:dyDescent="0.2">
      <c r="A17" s="34">
        <v>14</v>
      </c>
      <c r="B17" s="35" t="s">
        <v>213</v>
      </c>
      <c r="C17" s="36">
        <v>21</v>
      </c>
      <c r="D17" s="36">
        <v>0</v>
      </c>
      <c r="E17" s="36">
        <v>0</v>
      </c>
      <c r="F17" s="36">
        <v>0</v>
      </c>
      <c r="G17" s="36">
        <v>0</v>
      </c>
      <c r="H17" s="36">
        <v>0</v>
      </c>
      <c r="I17" s="36">
        <v>0</v>
      </c>
      <c r="J17" s="36">
        <v>0</v>
      </c>
      <c r="K17" s="36">
        <v>0</v>
      </c>
      <c r="L17" s="36">
        <v>0</v>
      </c>
    </row>
  </sheetData>
  <mergeCells count="2">
    <mergeCell ref="A2:L2"/>
    <mergeCell ref="G1:L1"/>
  </mergeCells>
  <pageMargins left="0.75" right="0.75" top="1" bottom="1" header="0.5" footer="0.5"/>
  <pageSetup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24"/>
  <sheetViews>
    <sheetView view="pageLayout" zoomScaleNormal="100" workbookViewId="0">
      <selection activeCell="E1" sqref="E1:J1"/>
    </sheetView>
  </sheetViews>
  <sheetFormatPr defaultRowHeight="12.75" x14ac:dyDescent="0.2"/>
  <cols>
    <col min="1" max="1" width="3.28515625" bestFit="1" customWidth="1"/>
    <col min="2" max="2" width="30.140625" customWidth="1"/>
    <col min="3" max="3" width="12.28515625" bestFit="1" customWidth="1"/>
    <col min="4" max="4" width="12.42578125" bestFit="1" customWidth="1"/>
    <col min="5" max="5" width="8.7109375" bestFit="1" customWidth="1"/>
    <col min="6" max="6" width="11" customWidth="1"/>
    <col min="7" max="7" width="10.140625" bestFit="1" customWidth="1"/>
    <col min="8" max="8" width="10.85546875" customWidth="1"/>
    <col min="9" max="9" width="11.42578125" customWidth="1"/>
    <col min="10" max="10" width="8.85546875" bestFit="1" customWidth="1"/>
  </cols>
  <sheetData>
    <row r="1" spans="1:10" x14ac:dyDescent="0.2">
      <c r="E1" s="198" t="s">
        <v>1143</v>
      </c>
      <c r="F1" s="198"/>
      <c r="G1" s="198"/>
      <c r="H1" s="198"/>
      <c r="I1" s="198"/>
      <c r="J1" s="198"/>
    </row>
    <row r="2" spans="1:10" ht="27.75" customHeight="1" x14ac:dyDescent="0.2">
      <c r="A2" s="199" t="s">
        <v>699</v>
      </c>
      <c r="B2" s="199"/>
      <c r="C2" s="199"/>
      <c r="D2" s="199"/>
      <c r="E2" s="199"/>
      <c r="F2" s="199"/>
      <c r="G2" s="199"/>
      <c r="H2" s="199"/>
      <c r="I2" s="199"/>
      <c r="J2" s="199"/>
    </row>
    <row r="3" spans="1:10" ht="78.75" x14ac:dyDescent="0.2">
      <c r="A3" s="33"/>
      <c r="B3" s="33" t="s">
        <v>8</v>
      </c>
      <c r="C3" s="33" t="s">
        <v>694</v>
      </c>
      <c r="D3" s="33" t="s">
        <v>695</v>
      </c>
      <c r="E3" s="33" t="s">
        <v>214</v>
      </c>
      <c r="F3" s="33" t="s">
        <v>696</v>
      </c>
      <c r="G3" s="33" t="s">
        <v>697</v>
      </c>
      <c r="H3" s="33" t="s">
        <v>698</v>
      </c>
      <c r="I3" s="33" t="s">
        <v>215</v>
      </c>
      <c r="J3" s="33" t="s">
        <v>216</v>
      </c>
    </row>
    <row r="4" spans="1:10" x14ac:dyDescent="0.2">
      <c r="A4" s="67" t="s">
        <v>1</v>
      </c>
      <c r="B4" s="68" t="s">
        <v>217</v>
      </c>
      <c r="C4" s="69">
        <v>0</v>
      </c>
      <c r="D4" s="69">
        <v>1</v>
      </c>
      <c r="E4" s="69">
        <v>1</v>
      </c>
      <c r="F4" s="69">
        <v>0</v>
      </c>
      <c r="G4" s="69">
        <v>3</v>
      </c>
      <c r="H4" s="69">
        <v>1</v>
      </c>
      <c r="I4" s="69">
        <v>4</v>
      </c>
      <c r="J4" s="69">
        <v>5</v>
      </c>
    </row>
    <row r="5" spans="1:10" x14ac:dyDescent="0.2">
      <c r="A5" s="37" t="s">
        <v>3</v>
      </c>
      <c r="B5" s="38" t="s">
        <v>218</v>
      </c>
      <c r="C5" s="39">
        <v>0</v>
      </c>
      <c r="D5" s="39">
        <v>1</v>
      </c>
      <c r="E5" s="39">
        <v>1</v>
      </c>
      <c r="F5" s="39">
        <v>0</v>
      </c>
      <c r="G5" s="39">
        <v>3</v>
      </c>
      <c r="H5" s="39">
        <v>1</v>
      </c>
      <c r="I5" s="39">
        <v>4</v>
      </c>
      <c r="J5" s="39">
        <v>5</v>
      </c>
    </row>
    <row r="6" spans="1:10" x14ac:dyDescent="0.2">
      <c r="A6" s="34" t="s">
        <v>5</v>
      </c>
      <c r="B6" s="35" t="s">
        <v>219</v>
      </c>
      <c r="C6" s="36">
        <v>0</v>
      </c>
      <c r="D6" s="36">
        <v>0</v>
      </c>
      <c r="E6" s="36">
        <v>0</v>
      </c>
      <c r="F6" s="36">
        <v>0</v>
      </c>
      <c r="G6" s="36">
        <v>1</v>
      </c>
      <c r="H6" s="36">
        <v>1</v>
      </c>
      <c r="I6" s="36">
        <v>2</v>
      </c>
      <c r="J6" s="36">
        <v>2</v>
      </c>
    </row>
    <row r="7" spans="1:10" x14ac:dyDescent="0.2">
      <c r="A7" s="37" t="s">
        <v>25</v>
      </c>
      <c r="B7" s="38" t="s">
        <v>220</v>
      </c>
      <c r="C7" s="39">
        <v>0</v>
      </c>
      <c r="D7" s="39">
        <v>0</v>
      </c>
      <c r="E7" s="39">
        <v>0</v>
      </c>
      <c r="F7" s="39">
        <v>0</v>
      </c>
      <c r="G7" s="39">
        <v>1</v>
      </c>
      <c r="H7" s="39">
        <v>1</v>
      </c>
      <c r="I7" s="39">
        <v>2</v>
      </c>
      <c r="J7" s="39">
        <v>2</v>
      </c>
    </row>
    <row r="8" spans="1:10" ht="25.5" x14ac:dyDescent="0.2">
      <c r="A8" s="37" t="s">
        <v>156</v>
      </c>
      <c r="B8" s="38" t="s">
        <v>221</v>
      </c>
      <c r="C8" s="39">
        <v>0</v>
      </c>
      <c r="D8" s="39">
        <v>0</v>
      </c>
      <c r="E8" s="39">
        <v>0</v>
      </c>
      <c r="F8" s="39">
        <v>0</v>
      </c>
      <c r="G8" s="39">
        <v>0</v>
      </c>
      <c r="H8" s="39">
        <v>1</v>
      </c>
      <c r="I8" s="39">
        <v>1</v>
      </c>
      <c r="J8" s="39">
        <v>1</v>
      </c>
    </row>
    <row r="9" spans="1:10" x14ac:dyDescent="0.2">
      <c r="A9" s="34" t="s">
        <v>26</v>
      </c>
      <c r="B9" s="35" t="s">
        <v>222</v>
      </c>
      <c r="C9" s="36">
        <v>0</v>
      </c>
      <c r="D9" s="36">
        <v>0</v>
      </c>
      <c r="E9" s="36">
        <v>0</v>
      </c>
      <c r="F9" s="36">
        <v>0</v>
      </c>
      <c r="G9" s="36">
        <v>0</v>
      </c>
      <c r="H9" s="36">
        <v>1</v>
      </c>
      <c r="I9" s="36">
        <v>1</v>
      </c>
      <c r="J9" s="36">
        <v>1</v>
      </c>
    </row>
    <row r="10" spans="1:10" x14ac:dyDescent="0.2">
      <c r="A10" s="34" t="s">
        <v>32</v>
      </c>
      <c r="B10" s="35" t="s">
        <v>223</v>
      </c>
      <c r="C10" s="36">
        <v>0</v>
      </c>
      <c r="D10" s="36">
        <v>0</v>
      </c>
      <c r="E10" s="36">
        <v>0</v>
      </c>
      <c r="F10" s="36">
        <v>1</v>
      </c>
      <c r="G10" s="36">
        <v>1</v>
      </c>
      <c r="H10" s="36">
        <v>0</v>
      </c>
      <c r="I10" s="36">
        <v>2</v>
      </c>
      <c r="J10" s="36">
        <v>2</v>
      </c>
    </row>
    <row r="11" spans="1:10" x14ac:dyDescent="0.2">
      <c r="A11" s="34" t="s">
        <v>34</v>
      </c>
      <c r="B11" s="35" t="s">
        <v>224</v>
      </c>
      <c r="C11" s="36">
        <v>0</v>
      </c>
      <c r="D11" s="36">
        <v>0</v>
      </c>
      <c r="E11" s="36">
        <v>0</v>
      </c>
      <c r="F11" s="36">
        <v>3</v>
      </c>
      <c r="G11" s="36">
        <v>8</v>
      </c>
      <c r="H11" s="36">
        <v>0</v>
      </c>
      <c r="I11" s="36">
        <v>11</v>
      </c>
      <c r="J11" s="36">
        <v>11</v>
      </c>
    </row>
    <row r="12" spans="1:10" x14ac:dyDescent="0.2">
      <c r="A12" s="37" t="s">
        <v>201</v>
      </c>
      <c r="B12" s="38" t="s">
        <v>225</v>
      </c>
      <c r="C12" s="39">
        <v>0</v>
      </c>
      <c r="D12" s="39">
        <v>0</v>
      </c>
      <c r="E12" s="39">
        <v>0</v>
      </c>
      <c r="F12" s="39">
        <v>4</v>
      </c>
      <c r="G12" s="39">
        <v>9</v>
      </c>
      <c r="H12" s="39">
        <v>1</v>
      </c>
      <c r="I12" s="39">
        <v>14</v>
      </c>
      <c r="J12" s="39">
        <v>14</v>
      </c>
    </row>
    <row r="13" spans="1:10" x14ac:dyDescent="0.2">
      <c r="A13" s="37" t="s">
        <v>40</v>
      </c>
      <c r="B13" s="38" t="s">
        <v>226</v>
      </c>
      <c r="C13" s="39">
        <v>0</v>
      </c>
      <c r="D13" s="39">
        <v>1</v>
      </c>
      <c r="E13" s="39">
        <v>1</v>
      </c>
      <c r="F13" s="39">
        <v>4</v>
      </c>
      <c r="G13" s="39">
        <v>13</v>
      </c>
      <c r="H13" s="39">
        <v>3</v>
      </c>
      <c r="I13" s="39">
        <v>20</v>
      </c>
      <c r="J13" s="39">
        <v>21</v>
      </c>
    </row>
    <row r="14" spans="1:10" x14ac:dyDescent="0.2">
      <c r="A14" s="37" t="s">
        <v>47</v>
      </c>
      <c r="B14" s="38" t="s">
        <v>227</v>
      </c>
      <c r="C14" s="39">
        <v>0</v>
      </c>
      <c r="D14" s="39">
        <v>0</v>
      </c>
      <c r="E14" s="39">
        <v>0</v>
      </c>
      <c r="F14" s="39">
        <v>2</v>
      </c>
      <c r="G14" s="39">
        <v>10</v>
      </c>
      <c r="H14" s="39">
        <v>2</v>
      </c>
      <c r="I14" s="39">
        <v>14</v>
      </c>
      <c r="J14" s="39">
        <v>14</v>
      </c>
    </row>
    <row r="15" spans="1:10" x14ac:dyDescent="0.2">
      <c r="A15" s="34" t="s">
        <v>51</v>
      </c>
      <c r="B15" s="35" t="s">
        <v>228</v>
      </c>
      <c r="C15" s="36">
        <v>0</v>
      </c>
      <c r="D15" s="36">
        <v>0</v>
      </c>
      <c r="E15" s="36">
        <v>0</v>
      </c>
      <c r="F15" s="36">
        <v>2</v>
      </c>
      <c r="G15" s="36">
        <v>10</v>
      </c>
      <c r="H15" s="36">
        <v>2</v>
      </c>
      <c r="I15" s="36">
        <v>14</v>
      </c>
      <c r="J15" s="36">
        <v>14</v>
      </c>
    </row>
    <row r="16" spans="1:10" ht="25.5" x14ac:dyDescent="0.2">
      <c r="A16" s="37" t="s">
        <v>69</v>
      </c>
      <c r="B16" s="38" t="s">
        <v>229</v>
      </c>
      <c r="C16" s="39">
        <v>0</v>
      </c>
      <c r="D16" s="39">
        <v>0</v>
      </c>
      <c r="E16" s="39">
        <v>0</v>
      </c>
      <c r="F16" s="39">
        <v>2</v>
      </c>
      <c r="G16" s="39">
        <v>0</v>
      </c>
      <c r="H16" s="39">
        <v>0</v>
      </c>
      <c r="I16" s="39">
        <v>2</v>
      </c>
      <c r="J16" s="39">
        <v>2</v>
      </c>
    </row>
    <row r="17" spans="1:10" x14ac:dyDescent="0.2">
      <c r="A17" s="34" t="s">
        <v>70</v>
      </c>
      <c r="B17" s="35" t="s">
        <v>230</v>
      </c>
      <c r="C17" s="36">
        <v>0</v>
      </c>
      <c r="D17" s="36">
        <v>0</v>
      </c>
      <c r="E17" s="36">
        <v>0</v>
      </c>
      <c r="F17" s="36">
        <v>2</v>
      </c>
      <c r="G17" s="36">
        <v>0</v>
      </c>
      <c r="H17" s="36">
        <v>0</v>
      </c>
      <c r="I17" s="36">
        <v>2</v>
      </c>
      <c r="J17" s="36">
        <v>2</v>
      </c>
    </row>
    <row r="18" spans="1:10" ht="25.5" x14ac:dyDescent="0.2">
      <c r="A18" s="37" t="s">
        <v>231</v>
      </c>
      <c r="B18" s="38" t="s">
        <v>232</v>
      </c>
      <c r="C18" s="39">
        <v>0</v>
      </c>
      <c r="D18" s="39">
        <v>0</v>
      </c>
      <c r="E18" s="39">
        <v>0</v>
      </c>
      <c r="F18" s="39">
        <v>1</v>
      </c>
      <c r="G18" s="39">
        <v>0</v>
      </c>
      <c r="H18" s="39">
        <v>0</v>
      </c>
      <c r="I18" s="39">
        <v>1</v>
      </c>
      <c r="J18" s="39">
        <v>1</v>
      </c>
    </row>
    <row r="19" spans="1:10" x14ac:dyDescent="0.2">
      <c r="A19" s="34" t="s">
        <v>233</v>
      </c>
      <c r="B19" s="35" t="s">
        <v>234</v>
      </c>
      <c r="C19" s="36">
        <v>0</v>
      </c>
      <c r="D19" s="36">
        <v>0</v>
      </c>
      <c r="E19" s="36">
        <v>0</v>
      </c>
      <c r="F19" s="36">
        <v>1</v>
      </c>
      <c r="G19" s="36">
        <v>0</v>
      </c>
      <c r="H19" s="36">
        <v>0</v>
      </c>
      <c r="I19" s="36">
        <v>1</v>
      </c>
      <c r="J19" s="36">
        <v>1</v>
      </c>
    </row>
    <row r="20" spans="1:10" ht="25.5" x14ac:dyDescent="0.2">
      <c r="A20" s="37" t="s">
        <v>235</v>
      </c>
      <c r="B20" s="38" t="s">
        <v>236</v>
      </c>
      <c r="C20" s="39">
        <v>0</v>
      </c>
      <c r="D20" s="39">
        <v>1</v>
      </c>
      <c r="E20" s="39">
        <v>1</v>
      </c>
      <c r="F20" s="39">
        <v>0</v>
      </c>
      <c r="G20" s="39">
        <v>3</v>
      </c>
      <c r="H20" s="39">
        <v>1</v>
      </c>
      <c r="I20" s="39">
        <v>4</v>
      </c>
      <c r="J20" s="39">
        <v>5</v>
      </c>
    </row>
    <row r="21" spans="1:10" x14ac:dyDescent="0.2">
      <c r="A21" s="34" t="s">
        <v>237</v>
      </c>
      <c r="B21" s="35" t="s">
        <v>230</v>
      </c>
      <c r="C21" s="36">
        <v>0</v>
      </c>
      <c r="D21" s="36">
        <v>1</v>
      </c>
      <c r="E21" s="36">
        <v>1</v>
      </c>
      <c r="F21" s="36">
        <v>0</v>
      </c>
      <c r="G21" s="36">
        <v>3</v>
      </c>
      <c r="H21" s="36">
        <v>1</v>
      </c>
      <c r="I21" s="36">
        <v>4</v>
      </c>
      <c r="J21" s="36">
        <v>5</v>
      </c>
    </row>
    <row r="22" spans="1:10" ht="25.5" x14ac:dyDescent="0.2">
      <c r="A22" s="37" t="s">
        <v>79</v>
      </c>
      <c r="B22" s="38" t="s">
        <v>238</v>
      </c>
      <c r="C22" s="39">
        <v>0</v>
      </c>
      <c r="D22" s="39">
        <v>0</v>
      </c>
      <c r="E22" s="39">
        <v>0</v>
      </c>
      <c r="F22" s="39">
        <v>0</v>
      </c>
      <c r="G22" s="39">
        <v>1</v>
      </c>
      <c r="H22" s="39">
        <v>2</v>
      </c>
      <c r="I22" s="39">
        <v>3</v>
      </c>
      <c r="J22" s="39">
        <v>3</v>
      </c>
    </row>
    <row r="23" spans="1:10" x14ac:dyDescent="0.2">
      <c r="A23" s="34" t="s">
        <v>239</v>
      </c>
      <c r="B23" s="35" t="s">
        <v>230</v>
      </c>
      <c r="C23" s="36">
        <v>0</v>
      </c>
      <c r="D23" s="36">
        <v>0</v>
      </c>
      <c r="E23" s="36">
        <v>0</v>
      </c>
      <c r="F23" s="36">
        <v>0</v>
      </c>
      <c r="G23" s="36">
        <v>1</v>
      </c>
      <c r="H23" s="36">
        <v>2</v>
      </c>
      <c r="I23" s="36">
        <v>3</v>
      </c>
      <c r="J23" s="36">
        <v>3</v>
      </c>
    </row>
    <row r="24" spans="1:10" x14ac:dyDescent="0.2">
      <c r="A24" s="32"/>
      <c r="B24" s="32"/>
      <c r="C24" s="32"/>
      <c r="D24" s="32"/>
      <c r="E24" s="32"/>
      <c r="F24" s="32"/>
      <c r="G24" s="32"/>
      <c r="H24" s="32"/>
      <c r="I24" s="32"/>
      <c r="J24" s="32"/>
    </row>
  </sheetData>
  <mergeCells count="2">
    <mergeCell ref="E1:J1"/>
    <mergeCell ref="A2:J2"/>
  </mergeCells>
  <pageMargins left="0.75" right="0.75" top="1" bottom="1" header="0.5" footer="0.5"/>
  <pageSetup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27"/>
  <sheetViews>
    <sheetView view="pageLayout" zoomScaleNormal="100" zoomScaleSheetLayoutView="100" workbookViewId="0">
      <selection sqref="A1:F1"/>
    </sheetView>
  </sheetViews>
  <sheetFormatPr defaultColWidth="11.5703125" defaultRowHeight="15" x14ac:dyDescent="0.25"/>
  <cols>
    <col min="1" max="1" width="11.28515625" style="1" bestFit="1" customWidth="1"/>
    <col min="2" max="2" width="53.7109375" style="1" customWidth="1"/>
    <col min="3" max="5" width="20.85546875" style="1" bestFit="1" customWidth="1"/>
    <col min="6" max="6" width="12.42578125" style="1" customWidth="1"/>
    <col min="7" max="16384" width="11.5703125" style="1"/>
  </cols>
  <sheetData>
    <row r="1" spans="1:6" ht="13.9" customHeight="1" x14ac:dyDescent="0.25">
      <c r="A1" s="200" t="s">
        <v>1144</v>
      </c>
      <c r="B1" s="200"/>
      <c r="C1" s="200"/>
      <c r="D1" s="200"/>
      <c r="E1" s="200"/>
      <c r="F1" s="200"/>
    </row>
    <row r="2" spans="1:6" ht="33.75" customHeight="1" x14ac:dyDescent="0.3">
      <c r="A2" s="201" t="s">
        <v>718</v>
      </c>
      <c r="B2" s="201"/>
      <c r="C2" s="201"/>
      <c r="D2" s="201"/>
      <c r="E2" s="201"/>
      <c r="F2" s="201"/>
    </row>
    <row r="3" spans="1:6" ht="12.75" customHeight="1" x14ac:dyDescent="0.3">
      <c r="A3" s="70"/>
      <c r="B3" s="70"/>
      <c r="C3" s="70"/>
      <c r="D3" s="70"/>
      <c r="E3" s="71"/>
      <c r="F3" s="71"/>
    </row>
    <row r="4" spans="1:6" ht="29.85" customHeight="1" x14ac:dyDescent="0.25">
      <c r="A4" s="202" t="s">
        <v>719</v>
      </c>
      <c r="B4" s="202"/>
      <c r="C4" s="202"/>
      <c r="D4" s="202"/>
      <c r="E4" s="202"/>
      <c r="F4" s="202"/>
    </row>
    <row r="5" spans="1:6" ht="15" customHeight="1" x14ac:dyDescent="0.3">
      <c r="A5" s="72"/>
      <c r="B5" s="203"/>
      <c r="C5" s="203"/>
      <c r="D5" s="203"/>
      <c r="E5" s="200" t="s">
        <v>517</v>
      </c>
      <c r="F5" s="200"/>
    </row>
    <row r="6" spans="1:6" ht="18.75" x14ac:dyDescent="0.3">
      <c r="A6" s="72"/>
      <c r="B6" s="73"/>
      <c r="C6" s="73"/>
      <c r="D6" s="73"/>
      <c r="E6" s="71"/>
      <c r="F6" s="71"/>
    </row>
    <row r="7" spans="1:6" ht="56.25" x14ac:dyDescent="0.25">
      <c r="A7" s="74" t="s">
        <v>700</v>
      </c>
      <c r="B7" s="74" t="s">
        <v>701</v>
      </c>
      <c r="C7" s="75" t="s">
        <v>720</v>
      </c>
      <c r="D7" s="75" t="s">
        <v>540</v>
      </c>
      <c r="E7" s="75" t="s">
        <v>541</v>
      </c>
      <c r="F7" s="75" t="s">
        <v>519</v>
      </c>
    </row>
    <row r="8" spans="1:6" ht="18.75" x14ac:dyDescent="0.3">
      <c r="A8" s="76">
        <v>1</v>
      </c>
      <c r="B8" s="77" t="s">
        <v>702</v>
      </c>
      <c r="C8" s="78">
        <v>32000000</v>
      </c>
      <c r="D8" s="78">
        <v>32000000</v>
      </c>
      <c r="E8" s="79">
        <v>32494431</v>
      </c>
      <c r="F8" s="80">
        <f>E8/D8</f>
        <v>1.01545096875</v>
      </c>
    </row>
    <row r="9" spans="1:6" ht="18.75" x14ac:dyDescent="0.3">
      <c r="A9" s="76">
        <v>2</v>
      </c>
      <c r="B9" s="77" t="s">
        <v>703</v>
      </c>
      <c r="C9" s="78">
        <v>0</v>
      </c>
      <c r="D9" s="78">
        <v>0</v>
      </c>
      <c r="E9" s="79">
        <v>0</v>
      </c>
      <c r="F9" s="80"/>
    </row>
    <row r="10" spans="1:6" ht="18.75" x14ac:dyDescent="0.3">
      <c r="A10" s="76">
        <v>3</v>
      </c>
      <c r="B10" s="77" t="s">
        <v>704</v>
      </c>
      <c r="C10" s="78">
        <v>2600000</v>
      </c>
      <c r="D10" s="78">
        <v>2600000</v>
      </c>
      <c r="E10" s="79">
        <v>2676828</v>
      </c>
      <c r="F10" s="80">
        <f t="shared" ref="F10:F17" si="0">E10/D10</f>
        <v>1.0295492307692307</v>
      </c>
    </row>
    <row r="11" spans="1:6" ht="18.75" x14ac:dyDescent="0.3">
      <c r="A11" s="76">
        <v>4</v>
      </c>
      <c r="B11" s="77" t="s">
        <v>705</v>
      </c>
      <c r="C11" s="78">
        <v>18000000</v>
      </c>
      <c r="D11" s="78">
        <v>18000000</v>
      </c>
      <c r="E11" s="79">
        <v>17577155</v>
      </c>
      <c r="F11" s="80">
        <f t="shared" si="0"/>
        <v>0.97650861111111109</v>
      </c>
    </row>
    <row r="12" spans="1:6" s="91" customFormat="1" ht="18.75" x14ac:dyDescent="0.3">
      <c r="A12" s="81">
        <v>5</v>
      </c>
      <c r="B12" s="82" t="s">
        <v>706</v>
      </c>
      <c r="C12" s="83">
        <f>SUM(C8:C11)</f>
        <v>52600000</v>
      </c>
      <c r="D12" s="83">
        <f>SUM(D8:D11)</f>
        <v>52600000</v>
      </c>
      <c r="E12" s="83">
        <f>SUM(E8:E11)</f>
        <v>52748414</v>
      </c>
      <c r="F12" s="84">
        <f t="shared" si="0"/>
        <v>1.0028215589353613</v>
      </c>
    </row>
    <row r="13" spans="1:6" ht="18.75" x14ac:dyDescent="0.3">
      <c r="A13" s="76">
        <v>6</v>
      </c>
      <c r="B13" s="77" t="s">
        <v>707</v>
      </c>
      <c r="C13" s="78">
        <v>45000000</v>
      </c>
      <c r="D13" s="78">
        <v>51000000</v>
      </c>
      <c r="E13" s="79">
        <v>64030596</v>
      </c>
      <c r="F13" s="80">
        <f t="shared" si="0"/>
        <v>1.2555018823529411</v>
      </c>
    </row>
    <row r="14" spans="1:6" ht="18.75" x14ac:dyDescent="0.3">
      <c r="A14" s="76">
        <v>7</v>
      </c>
      <c r="B14" s="77" t="s">
        <v>708</v>
      </c>
      <c r="C14" s="78">
        <v>0</v>
      </c>
      <c r="D14" s="78"/>
      <c r="E14" s="79"/>
      <c r="F14" s="80"/>
    </row>
    <row r="15" spans="1:6" s="91" customFormat="1" ht="18.75" x14ac:dyDescent="0.3">
      <c r="A15" s="81">
        <v>8</v>
      </c>
      <c r="B15" s="82" t="s">
        <v>709</v>
      </c>
      <c r="C15" s="85">
        <f>SUM(C13:C14)</f>
        <v>45000000</v>
      </c>
      <c r="D15" s="85">
        <f>SUM(D13:D14)</f>
        <v>51000000</v>
      </c>
      <c r="E15" s="85">
        <f>SUM(E13:E14)</f>
        <v>64030596</v>
      </c>
      <c r="F15" s="84">
        <f t="shared" si="0"/>
        <v>1.2555018823529411</v>
      </c>
    </row>
    <row r="16" spans="1:6" ht="18.75" x14ac:dyDescent="0.3">
      <c r="A16" s="76">
        <v>9</v>
      </c>
      <c r="B16" s="77" t="s">
        <v>710</v>
      </c>
      <c r="C16" s="78">
        <v>1433000</v>
      </c>
      <c r="D16" s="78">
        <v>1433000</v>
      </c>
      <c r="E16" s="79">
        <v>1489845</v>
      </c>
      <c r="F16" s="80">
        <f t="shared" si="0"/>
        <v>1.0396685275645499</v>
      </c>
    </row>
    <row r="17" spans="1:6" ht="18.75" x14ac:dyDescent="0.3">
      <c r="A17" s="76">
        <v>10</v>
      </c>
      <c r="B17" s="77" t="s">
        <v>711</v>
      </c>
      <c r="C17" s="78">
        <v>35000000</v>
      </c>
      <c r="D17" s="78">
        <v>39000000</v>
      </c>
      <c r="E17" s="79">
        <v>42195037</v>
      </c>
      <c r="F17" s="80">
        <f t="shared" si="0"/>
        <v>1.0819240256410256</v>
      </c>
    </row>
    <row r="18" spans="1:6" ht="18.75" x14ac:dyDescent="0.3">
      <c r="A18" s="76">
        <v>11</v>
      </c>
      <c r="B18" s="77" t="s">
        <v>712</v>
      </c>
      <c r="C18" s="78">
        <v>0</v>
      </c>
      <c r="D18" s="78">
        <v>0</v>
      </c>
      <c r="E18" s="79"/>
      <c r="F18" s="80"/>
    </row>
    <row r="19" spans="1:6" s="91" customFormat="1" ht="18.75" x14ac:dyDescent="0.3">
      <c r="A19" s="81">
        <v>12</v>
      </c>
      <c r="B19" s="82" t="s">
        <v>713</v>
      </c>
      <c r="C19" s="85">
        <f>C17+C18</f>
        <v>35000000</v>
      </c>
      <c r="D19" s="85">
        <f>D17+D18</f>
        <v>39000000</v>
      </c>
      <c r="E19" s="85">
        <f>E17+E18</f>
        <v>42195037</v>
      </c>
      <c r="F19" s="84">
        <f>E19/D19</f>
        <v>1.0819240256410256</v>
      </c>
    </row>
    <row r="20" spans="1:6" s="91" customFormat="1" ht="18.75" x14ac:dyDescent="0.3">
      <c r="A20" s="81">
        <v>13</v>
      </c>
      <c r="B20" s="86" t="s">
        <v>714</v>
      </c>
      <c r="C20" s="85">
        <f>C15+C16+C19</f>
        <v>81433000</v>
      </c>
      <c r="D20" s="85">
        <f>D15+D16+D19</f>
        <v>91433000</v>
      </c>
      <c r="E20" s="85">
        <f>E15+E16+E19</f>
        <v>107715478</v>
      </c>
      <c r="F20" s="84">
        <f>E20/D20</f>
        <v>1.1780809773276606</v>
      </c>
    </row>
    <row r="21" spans="1:6" ht="18.75" x14ac:dyDescent="0.3">
      <c r="A21" s="76">
        <v>14</v>
      </c>
      <c r="B21" s="77" t="s">
        <v>715</v>
      </c>
      <c r="C21" s="78">
        <v>200000</v>
      </c>
      <c r="D21" s="78">
        <v>200000</v>
      </c>
      <c r="E21" s="79">
        <v>228788</v>
      </c>
      <c r="F21" s="80">
        <f>E21/D21</f>
        <v>1.14394</v>
      </c>
    </row>
    <row r="22" spans="1:6" ht="18.75" x14ac:dyDescent="0.3">
      <c r="A22" s="76">
        <v>15</v>
      </c>
      <c r="B22" s="77" t="s">
        <v>716</v>
      </c>
      <c r="C22" s="78">
        <v>0</v>
      </c>
      <c r="D22" s="78">
        <v>0</v>
      </c>
      <c r="E22" s="79"/>
      <c r="F22" s="80"/>
    </row>
    <row r="23" spans="1:6" ht="18.75" x14ac:dyDescent="0.3">
      <c r="A23" s="76">
        <v>16</v>
      </c>
      <c r="B23" s="77" t="s">
        <v>712</v>
      </c>
      <c r="C23" s="78">
        <v>0</v>
      </c>
      <c r="D23" s="78">
        <v>0</v>
      </c>
      <c r="E23" s="79">
        <v>12600</v>
      </c>
      <c r="F23" s="80"/>
    </row>
    <row r="24" spans="1:6" s="91" customFormat="1" ht="18.75" x14ac:dyDescent="0.3">
      <c r="A24" s="81">
        <v>17</v>
      </c>
      <c r="B24" s="82" t="s">
        <v>717</v>
      </c>
      <c r="C24" s="83">
        <f>SUM(C21:C23)</f>
        <v>200000</v>
      </c>
      <c r="D24" s="83">
        <f>SUM(D21:D23)</f>
        <v>200000</v>
      </c>
      <c r="E24" s="83">
        <f>SUM(E21:E23)</f>
        <v>241388</v>
      </c>
      <c r="F24" s="84">
        <f>E24/D24</f>
        <v>1.2069399999999999</v>
      </c>
    </row>
    <row r="25" spans="1:6" ht="18.75" x14ac:dyDescent="0.3">
      <c r="A25" s="87"/>
      <c r="B25" s="87" t="s">
        <v>159</v>
      </c>
      <c r="C25" s="88">
        <f>C12+C20+C24</f>
        <v>134233000</v>
      </c>
      <c r="D25" s="88">
        <f>D12+D20+D24</f>
        <v>144233000</v>
      </c>
      <c r="E25" s="88">
        <f>E12+E20+E24</f>
        <v>160705280</v>
      </c>
      <c r="F25" s="89">
        <f>E25/D25</f>
        <v>1.1142060416132231</v>
      </c>
    </row>
    <row r="26" spans="1:6" ht="18.75" x14ac:dyDescent="0.3">
      <c r="A26" s="72"/>
      <c r="B26" s="72"/>
      <c r="C26" s="72"/>
      <c r="D26" s="72"/>
      <c r="E26" s="70"/>
      <c r="F26" s="70"/>
    </row>
    <row r="27" spans="1:6" x14ac:dyDescent="0.25">
      <c r="A27" s="90"/>
      <c r="B27" s="90"/>
      <c r="C27" s="90"/>
      <c r="D27" s="90"/>
    </row>
  </sheetData>
  <sheetProtection selectLockedCells="1" selectUnlockedCells="1"/>
  <mergeCells count="5">
    <mergeCell ref="A1:F1"/>
    <mergeCell ref="A2:F2"/>
    <mergeCell ref="A4:F4"/>
    <mergeCell ref="B5:D5"/>
    <mergeCell ref="E5:F5"/>
  </mergeCells>
  <pageMargins left="0.78749999999999998" right="0.78749999999999998" top="1.0527777777777778" bottom="0.88611111111111107" header="0.78749999999999998" footer="0.51180555555555551"/>
  <pageSetup paperSize="9" scale="57" firstPageNumber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23</vt:i4>
      </vt:variant>
      <vt:variant>
        <vt:lpstr>Névvel ellátott tartományok</vt:lpstr>
      </vt:variant>
      <vt:variant>
        <vt:i4>11</vt:i4>
      </vt:variant>
    </vt:vector>
  </HeadingPairs>
  <TitlesOfParts>
    <vt:vector size="34" baseType="lpstr">
      <vt:lpstr>1. mell.</vt:lpstr>
      <vt:lpstr>2. mell.</vt:lpstr>
      <vt:lpstr>3. mell.</vt:lpstr>
      <vt:lpstr>4. mell.</vt:lpstr>
      <vt:lpstr>5. mell.</vt:lpstr>
      <vt:lpstr>6. mell.</vt:lpstr>
      <vt:lpstr>7. mell</vt:lpstr>
      <vt:lpstr>8. mell.</vt:lpstr>
      <vt:lpstr>9 mell</vt:lpstr>
      <vt:lpstr>10. mell.</vt:lpstr>
      <vt:lpstr>11.1 mell</vt:lpstr>
      <vt:lpstr>11.2</vt:lpstr>
      <vt:lpstr>11.3</vt:lpstr>
      <vt:lpstr>11.4</vt:lpstr>
      <vt:lpstr>11.5</vt:lpstr>
      <vt:lpstr>11.6</vt:lpstr>
      <vt:lpstr>12. mell</vt:lpstr>
      <vt:lpstr>13. mell</vt:lpstr>
      <vt:lpstr>14. mell</vt:lpstr>
      <vt:lpstr>15.mell</vt:lpstr>
      <vt:lpstr>16. mell</vt:lpstr>
      <vt:lpstr>17. mell</vt:lpstr>
      <vt:lpstr>18. mell</vt:lpstr>
      <vt:lpstr>adat</vt:lpstr>
      <vt:lpstr>'10. mell.'!Nyomtatási_cím</vt:lpstr>
      <vt:lpstr>'12. mell'!Nyomtatási_cím</vt:lpstr>
      <vt:lpstr>'18. mell'!Nyomtatási_cím</vt:lpstr>
      <vt:lpstr>'2. mell.'!Nyomtatási_cím</vt:lpstr>
      <vt:lpstr>'3. mell.'!Nyomtatási_cím</vt:lpstr>
      <vt:lpstr>'4. mell.'!Nyomtatási_cím</vt:lpstr>
      <vt:lpstr>'5. mell.'!Nyomtatási_cím</vt:lpstr>
      <vt:lpstr>'1. mell.'!Nyomtatási_terület</vt:lpstr>
      <vt:lpstr>'16. mell'!Nyomtatási_terület</vt:lpstr>
      <vt:lpstr>'9 mell'!Nyomtatási_terület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attila</dc:creator>
  <cp:lastModifiedBy>user</cp:lastModifiedBy>
  <cp:lastPrinted>2019-06-28T07:35:16Z</cp:lastPrinted>
  <dcterms:created xsi:type="dcterms:W3CDTF">2010-05-29T08:47:41Z</dcterms:created>
  <dcterms:modified xsi:type="dcterms:W3CDTF">2021-12-03T09:33:44Z</dcterms:modified>
</cp:coreProperties>
</file>